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8460" windowHeight="6795" activeTab="1"/>
  </bookViews>
  <sheets>
    <sheet name="PLANILHA ORÇAMENTÁRIA" sheetId="1" r:id="rId1"/>
    <sheet name="cronograma" sheetId="2" r:id="rId2"/>
  </sheets>
  <definedNames>
    <definedName name="_xlnm.Print_Area" localSheetId="1">'cronograma'!$A$1:$N$27</definedName>
  </definedNames>
  <calcPr calcId="124519"/>
</workbook>
</file>

<file path=xl/sharedStrings.xml><?xml version="1.0" encoding="utf-8"?>
<sst xmlns="http://schemas.openxmlformats.org/spreadsheetml/2006/main" count="365" uniqueCount="243">
  <si>
    <t xml:space="preserve">
                                                                                                                                            &lt;&lt;  PMCA  &gt;&gt;
Orçar 9.9.4 - Orçamento Analítico por serviços
REFORMA UBS PALMITAL
Local :
Cliente :
</t>
  </si>
  <si>
    <t xml:space="preserve">
Obra : LGC 016/17
Referência : 02/2017
CEI :   .  ..... / .
B.D.I. parcelas : 20,00%
</t>
  </si>
  <si>
    <t>Item</t>
  </si>
  <si>
    <t>Código</t>
  </si>
  <si>
    <t>Descrição</t>
  </si>
  <si>
    <t>Unidade</t>
  </si>
  <si>
    <t>Quantidade</t>
  </si>
  <si>
    <t>$ Unitário</t>
  </si>
  <si>
    <t>$  Parcial</t>
  </si>
  <si>
    <t>CANTEIRO DE OBRA</t>
  </si>
  <si>
    <t>02.020.0002-A</t>
  </si>
  <si>
    <t xml:space="preserve">PLACA DE IDENTIFICACAO DE OBRA PUBLICA,TIPO
BANNER/PLOTTER,CONSTITUIDA POR LONA E IMPRESSAO
DIGITAL,INCLUSIVE SUPORTES DE
MADEIRA.FORNECIMENTO E COLOCACAO
</t>
  </si>
  <si>
    <t>M2</t>
  </si>
  <si>
    <t>02.004.0006-A</t>
  </si>
  <si>
    <t>BARRACAO OBRA C/DIVISAO INTERNA P/ESCRITORIO E
ALOJAMENTO,PISO TABUAS MAD.3¦,2,50M ACIMA DO SOLO
SOBRE ESTAQUEAMENTO PECAS MAD.3¦,3"X4.1/2",PAREDES
CHAPAS MAD.COMPENSADA,PROVA D'AGUA,10MM
ESP.COBERTURA TELHAS ONDULADAS 6MM
FIBROCIMENTO,EXCLPINT.E LIG</t>
  </si>
  <si>
    <t>SERVIÇOS COMPLEMENTARES</t>
  </si>
  <si>
    <t>05.105.0127-A</t>
  </si>
  <si>
    <t xml:space="preserve">MAO-DE-OBRA DE ENCARREGADO DE OBRA,INCLUSIVE
ENCARGOS SOCIAIS
</t>
  </si>
  <si>
    <t>MES</t>
  </si>
  <si>
    <t>05.001.0134-A</t>
  </si>
  <si>
    <t xml:space="preserve">ARRANCAMENTO DE PORTAS,JANELAS E CAIXILHOS DE AR
CONDICIONADO OU OUTROS
</t>
  </si>
  <si>
    <t>UN</t>
  </si>
  <si>
    <t>05.001.0015-A</t>
  </si>
  <si>
    <t xml:space="preserve">DEMOLICAO DE PISO DE LADRILHO COM RESPECTIVA
CAMADA DE ARGAMASSA DE ASSENTAMENTO,INCLUSIVE
AFASTAMENTO LATERAL DENTRO DO CANTEIRO DE
SERVICO
</t>
  </si>
  <si>
    <t>05.001.0144-A</t>
  </si>
  <si>
    <t xml:space="preserve">ARRANCAMENTO DE APARELHOS DE ILUMINACAO,
INCLUSIVE LAMPADAS
</t>
  </si>
  <si>
    <t>05.001.0043-A</t>
  </si>
  <si>
    <t xml:space="preserve">REMOCAO DE COBERTURA EM TELHAS COLONIAIS,MEDIDA
PELA AREA REAL DE COBERTURA,EXCLUSIVE
MADEIRAMENTO
</t>
  </si>
  <si>
    <t>05.001.0023-A</t>
  </si>
  <si>
    <t xml:space="preserve">DEMOLICAO MANUAL DE ALVENARIA DE TIJOLOS
FURADOS,INCLUSIVE EMPILHAMENTO DENTRO DO
CANTEIRO DE SERVICO
</t>
  </si>
  <si>
    <t>M3</t>
  </si>
  <si>
    <t>GALERIAS, DRENOS E CONEXOS</t>
  </si>
  <si>
    <t>06.271.0061-A</t>
  </si>
  <si>
    <t xml:space="preserve">TUBO DE PVC RIGIDO SOLDAVEL,PARA AGUA FRIA, COM
DIAMETRO DE25MM.FORNECIMENTO
</t>
  </si>
  <si>
    <t>M</t>
  </si>
  <si>
    <t>ESTRUTURAS</t>
  </si>
  <si>
    <t>11.026.0030-A</t>
  </si>
  <si>
    <t xml:space="preserve">MURO DE CONTENCAO DE TALUDES EM ALVENARIA DE
BLOCO DE CONCRETO ESTRUTURAL DE(19X19X39)CM,ATE
1,80M DE ALTURA,INCLUINDO BASE DE CONCRETO,ACO
CA-50 E ENCHIMENTO DE BLOCOS E MEDIDO PELA AREA
REAL
</t>
  </si>
  <si>
    <t>11.013.0070-B</t>
  </si>
  <si>
    <t>CONCRETO ARMADO,FCK=20MPA,INCLUINDO MATERIAIS
PARA 1,00M3 DECONCRETO(IMPORTADO DE
USINA)ADENSADO E COLOCADO,14,00M2 DEAREA
MOLDADA,FORMAS E ESCORAMENTO CONFORME ITENS
11.004.0022E 11.004.0035,60KG DE ACO CA-50,INCLUSIVE
MAO-DE-OBRA PARACORTE,DOBRAGEM</t>
  </si>
  <si>
    <t>ALVENARIAS E DIVISÓRIAS</t>
  </si>
  <si>
    <t>12.003.0120-A</t>
  </si>
  <si>
    <t xml:space="preserve">ALVENARIA DE TIJOLOS CERAMICOS FURADOS
10X20X30CM,COMPLEMENTADA COM 6% DE TIJOLOS DE
10X20X20CM,ASSENTES COM ARGAMASSA DE CIMENTO E
SAIBRO,NO TRACO 1:8,EM PAREDES DE MEIA VEZ(0,10M)
COM VAOS OU ARESTAS,ATE 3,00M DE ALTURA E MEDIDA
PELA AREAREAL
</t>
  </si>
  <si>
    <t>REVESTIMENTO DE PAREDE</t>
  </si>
  <si>
    <t>13.001.0026-A</t>
  </si>
  <si>
    <t xml:space="preserve">EMBOCO COM ARGAMASSA DE CIMENTO E AREIA,NO TRACO
1:3 COM 2CMDE ESPESSURA,INCLUSIVE CHAPISCO DE
CIMENTO E AREIA,NO TRACO 1:3,COM 9MM DE ESPESSURA
</t>
  </si>
  <si>
    <t>13.030.0251-A</t>
  </si>
  <si>
    <t xml:space="preserve">REVESTIMENTO DE PAREDE COM LADRILHOS CERAMICOS
ESMALTADOS,COM MEDIDAS EM TORNO DE 20X20CM E
8,5MM DE ESPESSURA,ASSENTE CONFORME ITEM
</t>
  </si>
  <si>
    <t>13.025.0058</t>
  </si>
  <si>
    <t>13.026.0010-A</t>
  </si>
  <si>
    <t>REVESTIMENTO DE PAREDES COM AZULEJO BRANCO
15X15CM,QUALIDADEEXTRA,ASSENTES COM NATA DE
CIMENTO COMUM,TENDO JUNTAS CORRIDAS COM
2MM,REJUNTADAS COM PASTA DE CIMENTO
BRANCO,INCLUSIVECHAPISCO DE CIMENTO E AREIA,NO
TRACO 1:3 E EMBOCO COM ARGAMASSA DE
CIM</t>
  </si>
  <si>
    <t>13.330.0051-A</t>
  </si>
  <si>
    <t>REVESTIMENTO DE PISO,COM LADRILHOS CERAMICOS
ESMALTADOS,COMMEDIDAS EM TORNO DE 30X30CM E
8,5MM DE ESPESSURA,DESTINADOSA CARGA PESADA,COM
RESISTENCIAA ABRASAO P.E.I.-III,ASSENTESEM SUPERFICIE
EM OSSO,COM ARGAMASSA COLANTE SOBRE
ARGAMASSADE CIMENTO,SAI</t>
  </si>
  <si>
    <t>13.371.0025-A</t>
  </si>
  <si>
    <t xml:space="preserve">PATIO DE CONCRETO IMPORTADO DE USINA,NA
ESPESSURA DE 15CM,NOTRACO 1:2:3 EM VOLUME,
FORMANDO QUADROS DE 1,50X1,50M, COMSARRAFOS DE
MADEIRA INCORPORADOS, EXCLUSIVE PREPARO DO
TERRENO
</t>
  </si>
  <si>
    <t xml:space="preserve">ESQUADRIAS DE PVC, FERRO, ALUMÍNIO, MADEIRA,
VIDRAÇAS E FERRAGENS
</t>
  </si>
  <si>
    <t>14.007.0256-A</t>
  </si>
  <si>
    <t>FERRAGENS PARA PORTAS INTERNAS DE
MADEIRA,CONSTANDO DE FORNECIMENTO DAS
PECAS,EXCLUSIVE DOBRADICAS:-FECHADURA
RETANGULAR EM FERRO,ACABAMENTO
CROMADO;-MACANETA TIPO ALAVANCA EM ZAMAK OU
LATAO, ACABAMENTO CROMADO E POLIDO;-ESPELHO
RETANGULAROU SEMIELI</t>
  </si>
  <si>
    <t>14.006.0017-A</t>
  </si>
  <si>
    <t xml:space="preserve">PORTA DE MADEIRA DE LEI EM COMPENSADO,DE
60X210X3CM,FOLHEADANAS 2 FACES,ADUELA E
ALIZARES,EXCLUSIVE FERRAGENS.FORNECIMENTO E
COLOCACAO
</t>
  </si>
  <si>
    <t>14.004.0015-A</t>
  </si>
  <si>
    <t xml:space="preserve">VIDRO PLANO TRANSPARENTE,COMUM,DE 4MM DE
ESPESSURA.FORNECIMENTO E COLOCACAO
</t>
  </si>
  <si>
    <t>14.002.0132-A</t>
  </si>
  <si>
    <t xml:space="preserve">GRADE DE FERRO COM MONTANTES DE BARRAS CHATAS
DE  2"X3/8" ACADA 2,00M E BARRAS CHATAS DE 1.1/2"X3/8" A
CADA 10CM, INTERCALADAS POR PEQUENAS BARRAS
CHATAS DE 1.1/2"X3/8" A CADA 5CM,EXCLUSIVE BALDRAME
DE CONCRETO.FORNECIMENTO E COLOCACAO
</t>
  </si>
  <si>
    <t>14.002.0071-A</t>
  </si>
  <si>
    <t xml:space="preserve">PORTAO DE CHAPA DE FERRO GALVANIZADO,COM
ESPESSURA DE 0,5MM,COM ALTURA ENTRE 2M E 3M E AREA
TOTAL DE 6M2 A 9M2,EXCLUSIVE
FECHADURA.FORNECIMENTO E COLOCACAO
</t>
  </si>
  <si>
    <t>14.007.0045-A</t>
  </si>
  <si>
    <t>FERRAGENS PARA PORTAS MADEIRA,DE 1 FOLHA DE
ABRIR,INTERNAS,SOCIAIS OU DE SERVICO,CONSTANDO DE
FORNECIMENTO S/COLOCACAO;-FECHADURA SIMPLES,
RETANGULAR,DE FERRO,ACABAMENTO CROMADO;
-MACANETA TIPO ALAVANCA,EM ZAMAK OU
LATAO,ACABAMENTO POLIDOE CROMADO;-E</t>
  </si>
  <si>
    <t xml:space="preserve">INSTALAÇÕES ELÉTRICAS, HIDRÁULICAS, SANITÁRIAS E
MECÂNICAS
</t>
  </si>
  <si>
    <t>15.020.0029-A</t>
  </si>
  <si>
    <t xml:space="preserve">LAMPADA FLUORESCENTE TUBULAR,DE
40W.FORNECIMENTO E COLOCACAO
</t>
  </si>
  <si>
    <t>15.015.0213-A</t>
  </si>
  <si>
    <t xml:space="preserve">INSTALACAO DE PONTO DE VENTILADOR DE
TETO,EQUIVALENTE A 2 VARAS DE ELETRODUTO DE PVC
RIGIDO DE 3/4",EMBUTIDO NA LAJE,12,00M DE FIO
2,5MM2,CONEXOES,LUVAS E CURVA,EXCLUSIVE
INTERRUPTOR E ESPELHO,INCLUSIVE ABERTURA E
FECHAMENTO DE RASGO EM ALVENARIA
</t>
  </si>
  <si>
    <t>15.007.0572-A</t>
  </si>
  <si>
    <t xml:space="preserve">DISJUNTOR TERMOMAGNETICO UNIPOLAR,DE 35 A
60AX250V.FORNECIMENTO E COLOCACAO
</t>
  </si>
  <si>
    <t>15.007.0605-A</t>
  </si>
  <si>
    <t xml:space="preserve">DISJUNTOR TERMOMAGNETICO,TRIPOLAR,DE 60 A
100AX250V.FORNECIMENTO E COLOCACAO
</t>
  </si>
  <si>
    <t>15.036.0061-A</t>
  </si>
  <si>
    <t xml:space="preserve">ELETRODUTO DE PVC RIGIDO ROSQUEAVEL DE
3/4",EXCLUSIVE LUVAS,CURVAS,ABERTURA E FECHAMENTO
</t>
  </si>
  <si>
    <t>DE RASGO.FORNECIMENTO E ASSENTAMENTO</t>
  </si>
  <si>
    <t>15.003.0391-A</t>
  </si>
  <si>
    <t xml:space="preserve">ABRACADEIRA DE FIXACAO,TIPO COPO,ESTAMPADA EM
CHAPA DE FERROZINCADA,COMPOSTA DE
CANOPLA,PARAFUSOS E ABRACADEIRAS PROPRIAMENTE
DITA,NO DIAMETRO 3/4".FORNECIMENTO E COLOCACAO
</t>
  </si>
  <si>
    <t>15.015.0020-A</t>
  </si>
  <si>
    <t>INSTALACAO DE PONTO DE LUZ,EMBUTIDO NA
LAJE,EQUIVALENTE A 2VARAS DE ELETRODUTO DE PVC
RIGIDO DE 3/4",12,00M DE FIO
2,5MM2,CAIXAS,CONEXOES,LUVAS,CURVAE INTERRUPTOR
DE EMBUTIR COM PLACA FOSFORESCENTE,INCLUSIVE
ABERTURA E FECHAMENTO DE RASGOEM ALVENARIA</t>
  </si>
  <si>
    <t>15.007.0570-A</t>
  </si>
  <si>
    <t xml:space="preserve">DISJUNTOR TERMOMAGNETICO UNIPOLAR,DE 10 A
30AX250V.FORNECIMENTO E COLOCACAO
</t>
  </si>
  <si>
    <t>15.019.0050-A</t>
  </si>
  <si>
    <t xml:space="preserve">TOMADA ELETRICA 2P+T,10A/250V,PADRAO BRASILEIRO,DE
EMBUTIR,COM PLACA 4"X2".FORNECIMENTO E COLOCACAO.
</t>
  </si>
  <si>
    <t>15.008.0090-A</t>
  </si>
  <si>
    <t xml:space="preserve">CABO DE COBRE COM ISOLAMENTO
TERMOPLASTICO,COMPREENDENDO:PREPARO,CORTE E
ENFIACAO EM ELETRODUTOS NA BITOLA DE
4MM2,450/750V.FORNECIMENTO E COLOCACAO
</t>
  </si>
  <si>
    <t>15.003.0410-A</t>
  </si>
  <si>
    <t xml:space="preserve">RETIRADA E REASSENTAMENTO DE VASO SANITARIO
SIFONADO,INCLUSIVE MATERIAIS NECESSARIOS
</t>
  </si>
  <si>
    <t>15.004.0130-A</t>
  </si>
  <si>
    <t>INSTALACAO E ASSENTAMENTO DE UM VASO SANITARIO E
VALVULA DEDESCARGA(EXCL.ESTES)EM PAVIMENTO
TERREO,PARTE DE UM CONJUNTO DE DOIS OU MAIS
VASOS,COMPREENDENDO:INSTALACAO HIDRAULICA
C/1,50M TUBO PVC 50MM,C/CONEXOES,ATE VALVULA E
APOS ESTA ATEO VASO,LIGAC</t>
  </si>
  <si>
    <t>15.004.0175-B</t>
  </si>
  <si>
    <t xml:space="preserve">RALO SIFONADO DE PVC(150X185)X75MM RIGIDO EM
PAVIMENTO ELEVADO,COM SAIDA DE 75MM
SOLDAVEL,GRELHA REDONDA E
PORTA-GRELHA,COMPREENDENDO:3,00M DE TUBO DEPVC
DE 75MM E SUA LIGACAO AO RAMAL DE QUEDA E
VENTILACAO.FORNECIMENTO E INSTALACAO
</t>
  </si>
  <si>
    <t>15.008.0085-A</t>
  </si>
  <si>
    <t xml:space="preserve">CABO DE COBRE COM ISOLAMENTO
TERMOPLASTICO,COMPREENDENDO:PREPARO,CORTE E
ENFIACAO EM ELETRODUTOS,NA BITOLA DE
2,5MM2,450/750V.FORNECIMENTO E COLOCACAO
</t>
  </si>
  <si>
    <t>15.004.0085-A</t>
  </si>
  <si>
    <t xml:space="preserve">INSTALACAO E ASSENTAMENTO DE VALVULA DE
DESCARGA(EXCLUSIVE FORNECIMENTO DA
VALVULA),COMPREENDENDO:3,00M DE TUBO DE PVC DE
50MM,CONEXOES E MONTAGEM
</t>
  </si>
  <si>
    <t>COBERTURAS, ISOLAMENTOS E IMPERMEABILIZAÇÕES</t>
  </si>
  <si>
    <t>16.001.0051-A</t>
  </si>
  <si>
    <t xml:space="preserve">MADEIRAMENTO PARA COBERTURA EM DUAS AGUAS EM
TELHAS CERAMICAS,CONSTITUIDO DE CUMEEIRA E TERCAS
DE 3"X4.1/2",CAIBROS DE 3"X1.1/2",RIPAS DE
1,5X4CM,TUDOEM MADEIRA APARELHADA,SEM TESOURA OU
PONTALETE,MEDIDO PELA AREA REAL DO
MADEIRAMENTO.FORNECIMENTO E </t>
  </si>
  <si>
    <t>16.002.0010-A</t>
  </si>
  <si>
    <t xml:space="preserve">COBERTURA EM TELHA CERAMICA COLONIAL,EXCLUSIVE
CUMEEIRA E MADEIRAMENTO.MEDIDA PELA AREA REAL DE
COBERTURA.FORNECIMENTO E COLOCACAO
</t>
  </si>
  <si>
    <t>16.002.0015-A</t>
  </si>
  <si>
    <t xml:space="preserve">CUMEEIRA PARA COBERTURA EM TELHAS
FRANCESAS,COLONIAIS,ROMANAOU
PORTUGUESA.FORNECIMENTO E COLOCACAO
</t>
  </si>
  <si>
    <t>16.001.0090-A</t>
  </si>
  <si>
    <t xml:space="preserve">TERCA DE MADEIRA APARELHADA,EM PECAS DE
3"X4.1/2",PARA COBERTURA DE QUALQUER
TIPO.FORNECIMENTO E COLOCACAO
</t>
  </si>
  <si>
    <t>16.004.0050-A</t>
  </si>
  <si>
    <t xml:space="preserve">CALHA DE BEIRAL,SEMI-CIRCULAR DE PVC,DN
125,EXCLUSIVE CONDUTORES (VIDE ITEM
16.004.0055).FORNECIMENTO E COLOCACAO
</t>
  </si>
  <si>
    <t>16.004.0055-A</t>
  </si>
  <si>
    <t xml:space="preserve">CONDUTOR PARA CALHA DE BEIRAL DE PVC,DN
88,INCLUSIVE CONEXOES.FORNECIMENTO E COLOCACAO
</t>
  </si>
  <si>
    <t>PINTURAS</t>
  </si>
  <si>
    <t>17.018.0110-A</t>
  </si>
  <si>
    <t xml:space="preserve">PINTURA COM TINTA LATEX SEMIBRILHANTE,FOSCA OU
ACETINADA,CLASSIFICACAO PREMIUM OU STANDARD (NBR
</t>
  </si>
  <si>
    <t xml:space="preserve">15079),PARA INTERIOR E EXTERIOR,INCOLOR OU
COLORIDA,SOBRE TIJOLO,CONCRETO LISO,CIMENTO SEM
AMIANTO,REVESTIMENTO,MADEIRA E FERRO,INCLUSIVE
LIXAMENTO,UMA DEMAO DE SELADOR ACRILICO E DUAS
DEMAOS DE ACABAMENTO
</t>
  </si>
  <si>
    <t>17.017.0110-A</t>
  </si>
  <si>
    <t>PINTURA INTERNA OU EXTERNA SOBRE MADEIRA,COM
TINTA A OLEO BRILHANTE OU ACETINADA,LIXAMENTO,UMA
DEMAO DE VERNIZ ISOLANTEINCOLOR,DUAS DEMAOS DE
MASSA PARA MADEIRA,LIXAMENTO E REMOCAO DE PO,UMA
DEMAO DE FUNDO SINTETICO NIVELADOR E DUAS
DEMAOSDE ACABAMEN</t>
  </si>
  <si>
    <t>17.017.0010-A</t>
  </si>
  <si>
    <t xml:space="preserve">PREPARO DE SUPERFICIES NOVAS,COM REVESTIMENTO
LISO,INCLUSIVELIXAMENTO,LIMPEZA,UMA DEMAO DE
SELADOR ACRILICO,UMA DEMAO DE MASSA CORRIDA OU
ACRILICA ENOVO LIXAMENTO COM REMOCAO DO PO
RESIDUAL
</t>
  </si>
  <si>
    <t xml:space="preserve">APARELHOS HIDRÁULICOS, SANITÁRIOS, ELÉTRICOS,
MECÂNICOS E ESPORTIVOS
</t>
  </si>
  <si>
    <t>18.250.0057-A</t>
  </si>
  <si>
    <t xml:space="preserve">REATOR ELETRONICO DE ALTO FATOR DE
POTENCIA(AFP&gt;=0,92)PARA LAMPADA FLUORESCENTE
2X40W,BIVOLT,127/220V.FORNECIMENTO E COLOCACAO
</t>
  </si>
  <si>
    <t>18.035.0010-A</t>
  </si>
  <si>
    <t xml:space="preserve">VENTILADOR DE TETO COM LUMINARIA INCANDESCENTE,3
PAS DE MADEIRA DE LEI,INCLUSIVE INTERRUPTOR DE
COMANDO. FORNECIMENTO ECOLOCACAO
</t>
  </si>
  <si>
    <t>18.013.0123-A</t>
  </si>
  <si>
    <t xml:space="preserve">SIFAO FLEXIVEL PARA PIA OU LAVATORIO,EM
PVC.FORNECIMENTO
</t>
  </si>
  <si>
    <t>18.009.0058-A</t>
  </si>
  <si>
    <t xml:space="preserve">TORNEIRA PARA PIA OU TANQUE,1158 DE 1/2"X18CM
APROXIMADAMENTE,EM METAL CROMADO.FORNECIMENTO
</t>
  </si>
  <si>
    <t>18.005.0015-A</t>
  </si>
  <si>
    <t xml:space="preserve">ASSENTO SANITARIO DE PLASTICO,TIPO MEDIO
LUXO.FORNECIMENTO ECOLOCACAO
</t>
  </si>
  <si>
    <t>18.019.0010-A</t>
  </si>
  <si>
    <t xml:space="preserve">CAIXA DE DESCARGA DE PLASTICO
EXTERNA.FORNECIMENTO
</t>
  </si>
  <si>
    <t>18.027.0315-A</t>
  </si>
  <si>
    <t xml:space="preserve">LUMINARIA DE SOBREPOR,FIXADA EM LAJE OU FORRO,TIPO
CALHA,CHANFRADA OU
PRISMATICA,ESMALTADA,COMPLETA,EQUIPADA COM
REATORELETRONICO DE ALTO FATOR DE
POTENCIA(AFP&gt;=0,92)E LAMPADA FLUORESCENTE DE
2X40W.FORNECIMENTO E COLOCACAO
</t>
  </si>
  <si>
    <t>18.003.0005-A</t>
  </si>
  <si>
    <t xml:space="preserve">VALVULA DE DESCARGA DE 1.1/4",REGISTRO
INTEGRADO,SISTEMA HIDROMECANICO(ISENTA DE GOLPE
DE ARIETE),CORPO EM LATAO,CANOPLA E BOTAO EM
METAL CROMADO DE EMBUTIR.FORNECIMENTO
</t>
  </si>
  <si>
    <t>18.007.0049-A</t>
  </si>
  <si>
    <t xml:space="preserve">CHUVEIRO ELETRICO,EM PLASTICO,DE
110/220V.FORNECIMENTO
</t>
  </si>
  <si>
    <t xml:space="preserve">126.156,76
</t>
  </si>
  <si>
    <t>%</t>
  </si>
  <si>
    <t>03</t>
  </si>
  <si>
    <t>02</t>
  </si>
  <si>
    <t>04</t>
  </si>
  <si>
    <t>01</t>
  </si>
  <si>
    <t>05</t>
  </si>
  <si>
    <t>06</t>
  </si>
  <si>
    <t>07</t>
  </si>
  <si>
    <t>08</t>
  </si>
  <si>
    <t>09</t>
  </si>
  <si>
    <t xml:space="preserve">      PREFEITURA MUNICIPAL DE CASIMIRO DE ABREU - PMCA</t>
  </si>
  <si>
    <r>
      <t xml:space="preserve">ÓRGÃO: </t>
    </r>
    <r>
      <rPr>
        <sz val="12"/>
        <rFont val="Stylus BT"/>
        <family val="2"/>
      </rPr>
      <t>Secretaria Municipal de Obras, Serviços Públicos e Transportes - SEMOSPT.</t>
    </r>
  </si>
  <si>
    <t>CRONOGRAMA DE EXECUÇÃO FÍSICO-FINANCEIRO -</t>
  </si>
  <si>
    <t>ETAPAS DE EXECUÇÃO E CONCLUSÃO DO FÍSICO E FINANCEIRO</t>
  </si>
  <si>
    <t>ITEM</t>
  </si>
  <si>
    <t>DESCRIÇÃO</t>
  </si>
  <si>
    <t>SUB TOTAIS</t>
  </si>
  <si>
    <t>1a. MED.      30 DIAS</t>
  </si>
  <si>
    <t>2a. MED.      60 DIAS</t>
  </si>
  <si>
    <t>3a. MED.      90 DIAS</t>
  </si>
  <si>
    <t>4a. MED.      120 DIAS</t>
  </si>
  <si>
    <t>-</t>
  </si>
  <si>
    <t>10</t>
  </si>
  <si>
    <t>11</t>
  </si>
  <si>
    <t>REVEST. DE PAREDES, TETOS E PISOS</t>
  </si>
  <si>
    <t xml:space="preserve">ESQUAD. PVC, FERRO, ALUM. OU MAD., </t>
  </si>
  <si>
    <t>INSTAL. ELÉTR., HIDR., SANIT. E MECÂN.</t>
  </si>
  <si>
    <t>COBERT., ISOLAM. E IMPERMEAB.</t>
  </si>
  <si>
    <t>APAR. HIDR., SANIT. ELÉTR., MEC. E ESP.</t>
  </si>
  <si>
    <t>TOTAL (R$)</t>
  </si>
  <si>
    <t>TOTAL GERAL (R$)</t>
  </si>
  <si>
    <r>
      <t>ENDEREÇO:</t>
    </r>
    <r>
      <rPr>
        <sz val="12"/>
        <rFont val="Stylus BT"/>
        <family val="2"/>
      </rPr>
      <t xml:space="preserve"> Palmital,Barra de São João- Casimiro de Abreu.</t>
    </r>
  </si>
  <si>
    <t>Canteiro de Obras</t>
  </si>
  <si>
    <t>galerias drenos e conexos</t>
  </si>
  <si>
    <r>
      <t>OBJETO:</t>
    </r>
    <r>
      <rPr>
        <sz val="12"/>
        <rFont val="Stylus BT"/>
        <family val="2"/>
      </rPr>
      <t xml:space="preserve"> Reforma da UBS de Palmital</t>
    </r>
  </si>
  <si>
    <t>0.1</t>
  </si>
  <si>
    <t>0.1.2</t>
  </si>
  <si>
    <t>0.1.3</t>
  </si>
  <si>
    <t>0.2</t>
  </si>
  <si>
    <t>0.2.1</t>
  </si>
  <si>
    <t>0.2.2</t>
  </si>
  <si>
    <t>0.2.3</t>
  </si>
  <si>
    <t>0.2.4</t>
  </si>
  <si>
    <t>0.2.5</t>
  </si>
  <si>
    <t>0.2.6</t>
  </si>
  <si>
    <t>0.3</t>
  </si>
  <si>
    <t>0.3.1</t>
  </si>
  <si>
    <t>0.4</t>
  </si>
  <si>
    <t>0.5</t>
  </si>
  <si>
    <t>0.5.1</t>
  </si>
  <si>
    <t>0.6</t>
  </si>
  <si>
    <t>0.6.1</t>
  </si>
  <si>
    <t>0.6.2</t>
  </si>
  <si>
    <t>06.3</t>
  </si>
  <si>
    <t>0.6.4</t>
  </si>
  <si>
    <t>0.6.5</t>
  </si>
  <si>
    <t>0.7</t>
  </si>
  <si>
    <t>0.7.1</t>
  </si>
  <si>
    <t>0.7.2</t>
  </si>
  <si>
    <t>0.7.3</t>
  </si>
  <si>
    <t>0.7.4</t>
  </si>
  <si>
    <t>0.7.5</t>
  </si>
  <si>
    <t>0.7.6</t>
  </si>
  <si>
    <t>0.8</t>
  </si>
  <si>
    <t>0.8.1</t>
  </si>
  <si>
    <t>0.8.2</t>
  </si>
  <si>
    <t>0.8.3</t>
  </si>
  <si>
    <t>0.8.4</t>
  </si>
  <si>
    <t>0.8.5</t>
  </si>
  <si>
    <t>0.8.6</t>
  </si>
  <si>
    <t>0.8.7</t>
  </si>
  <si>
    <t>0.8.8</t>
  </si>
  <si>
    <t>0.8.9</t>
  </si>
  <si>
    <t>0.8.10</t>
  </si>
  <si>
    <t>0.8.11</t>
  </si>
  <si>
    <t>0.8.12</t>
  </si>
  <si>
    <t>0.8.13</t>
  </si>
  <si>
    <t>0.8.14</t>
  </si>
  <si>
    <t>0.8.15</t>
  </si>
  <si>
    <t>0.9</t>
  </si>
  <si>
    <t>0.9.1</t>
  </si>
  <si>
    <t>0.9.2</t>
  </si>
  <si>
    <t>0.9.3</t>
  </si>
  <si>
    <t>0.9.4</t>
  </si>
  <si>
    <t>0.9.5</t>
  </si>
  <si>
    <t>0.9.6</t>
  </si>
  <si>
    <t>0.10</t>
  </si>
  <si>
    <t>0.10.1</t>
  </si>
  <si>
    <t>0.10.2</t>
  </si>
  <si>
    <t>0.10.3</t>
  </si>
  <si>
    <t>0.11</t>
  </si>
  <si>
    <t>0.11.1</t>
  </si>
  <si>
    <t>0.11.2</t>
  </si>
  <si>
    <t>0.11.3</t>
  </si>
  <si>
    <t>0.11.4</t>
  </si>
  <si>
    <t>0.11.5</t>
  </si>
  <si>
    <t>0.11.6</t>
  </si>
  <si>
    <t>0.11.7</t>
  </si>
  <si>
    <t>0.11.8</t>
  </si>
  <si>
    <t>0.11.9</t>
  </si>
  <si>
    <t>Total geral</t>
  </si>
  <si>
    <t>PRAZO DE EXECUÇÃO: 120 DIAS</t>
  </si>
</sst>
</file>

<file path=xl/styles.xml><?xml version="1.0" encoding="utf-8"?>
<styleSheet xmlns="http://schemas.openxmlformats.org/spreadsheetml/2006/main">
  <numFmts count="13">
    <numFmt numFmtId="43" formatCode="_-* #,##0.00_-;\-* #,##0.00_-;_-* &quot;-&quot;??_-;_-@_-"/>
    <numFmt numFmtId="164" formatCode="#,000"/>
    <numFmt numFmtId="165" formatCode="0,000.00"/>
    <numFmt numFmtId="166" formatCode="0,000"/>
    <numFmt numFmtId="167" formatCode="0.0000"/>
    <numFmt numFmtId="168" formatCode="000.00"/>
    <numFmt numFmtId="169" formatCode="00,000.00"/>
    <numFmt numFmtId="170" formatCode="00.0000"/>
    <numFmt numFmtId="171" formatCode="00.00"/>
    <numFmt numFmtId="172" formatCode="000.0000"/>
    <numFmt numFmtId="173" formatCode="0,000.0000"/>
    <numFmt numFmtId="174" formatCode="_(* #,##0.00_);_(* \(#,##0.00\);_(* &quot;-&quot;??_);_(@_)"/>
    <numFmt numFmtId="175" formatCode="#0"/>
  </numFmts>
  <fonts count="15">
    <font>
      <sz val="10"/>
      <color indexed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Stylus BT"/>
      <family val="2"/>
    </font>
    <font>
      <sz val="14"/>
      <name val="Stylus BT"/>
      <family val="2"/>
    </font>
    <font>
      <b/>
      <sz val="10"/>
      <name val="Stylus BT"/>
      <family val="2"/>
    </font>
    <font>
      <b/>
      <sz val="22"/>
      <name val="Stylus BT"/>
      <family val="2"/>
    </font>
    <font>
      <b/>
      <sz val="12"/>
      <name val="Stylus BT"/>
      <family val="2"/>
    </font>
    <font>
      <sz val="12"/>
      <name val="Stylus BT"/>
      <family val="2"/>
    </font>
    <font>
      <b/>
      <sz val="21"/>
      <name val="Stylus BT"/>
      <family val="2"/>
    </font>
    <font>
      <b/>
      <sz val="14"/>
      <name val="Stylus BT"/>
      <family val="2"/>
    </font>
    <font>
      <b/>
      <sz val="9"/>
      <color indexed="12"/>
      <name val="Stylus BT"/>
      <family val="2"/>
    </font>
    <font>
      <b/>
      <sz val="9"/>
      <name val="Stylus BT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/>
      <top style="hair"/>
      <bottom style="double">
        <color indexed="22"/>
      </bottom>
    </border>
    <border>
      <left/>
      <right/>
      <top style="hair"/>
      <bottom style="double">
        <color indexed="22"/>
      </bottom>
    </border>
    <border>
      <left/>
      <right style="double"/>
      <top style="hair"/>
      <bottom style="double">
        <color indexed="22"/>
      </bottom>
    </border>
    <border>
      <left style="double"/>
      <right/>
      <top style="double">
        <color indexed="22"/>
      </top>
      <bottom style="double">
        <color indexed="22"/>
      </bottom>
    </border>
    <border>
      <left/>
      <right/>
      <top style="double">
        <color indexed="22"/>
      </top>
      <bottom style="double">
        <color indexed="22"/>
      </bottom>
    </border>
    <border>
      <left/>
      <right style="double">
        <color indexed="22"/>
      </right>
      <top style="double">
        <color indexed="22"/>
      </top>
      <bottom style="double">
        <color indexed="22"/>
      </bottom>
    </border>
    <border>
      <left/>
      <right/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/>
      <right style="double"/>
      <top/>
      <bottom/>
    </border>
    <border>
      <left/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/>
      <right style="double"/>
      <top/>
      <bottom style="double">
        <color indexed="22"/>
      </bottom>
    </border>
    <border>
      <left style="double"/>
      <right style="double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double">
        <color indexed="22"/>
      </right>
      <top style="double">
        <color indexed="22"/>
      </top>
      <bottom style="thin">
        <color indexed="22"/>
      </bottom>
    </border>
    <border>
      <left/>
      <right style="double">
        <color indexed="22"/>
      </right>
      <top style="double">
        <color indexed="22"/>
      </top>
      <bottom style="thin">
        <color indexed="22"/>
      </bottom>
    </border>
    <border>
      <left/>
      <right style="double"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 style="double">
        <color indexed="22"/>
      </right>
      <top/>
      <bottom style="thin">
        <color indexed="22"/>
      </bottom>
    </border>
    <border>
      <left/>
      <right style="double"/>
      <top/>
      <bottom style="thin">
        <color indexed="22"/>
      </bottom>
    </border>
    <border>
      <left style="double">
        <color indexed="22"/>
      </left>
      <right style="thin">
        <color indexed="22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double">
        <color indexed="22"/>
      </right>
      <top style="thin">
        <color indexed="22"/>
      </top>
      <bottom style="double">
        <color indexed="22"/>
      </bottom>
    </border>
    <border>
      <left style="double"/>
      <right style="double">
        <color indexed="22"/>
      </right>
      <top style="double">
        <color indexed="22"/>
      </top>
      <bottom style="thin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/>
      <right style="double"/>
      <top style="double">
        <color indexed="22"/>
      </top>
      <bottom style="double">
        <color indexed="22"/>
      </bottom>
    </border>
    <border>
      <left style="double"/>
      <right style="double">
        <color indexed="22"/>
      </right>
      <top/>
      <bottom style="double"/>
    </border>
    <border>
      <left/>
      <right/>
      <top/>
      <bottom style="double"/>
    </border>
    <border>
      <left/>
      <right/>
      <top style="double">
        <color indexed="22"/>
      </top>
      <bottom style="double"/>
    </border>
    <border>
      <left/>
      <right style="double">
        <color indexed="22"/>
      </right>
      <top style="double">
        <color indexed="22"/>
      </top>
      <bottom style="double"/>
    </border>
    <border>
      <left style="double">
        <color indexed="22"/>
      </left>
      <right/>
      <top style="double">
        <color indexed="22"/>
      </top>
      <bottom style="double"/>
    </border>
    <border>
      <left style="medium">
        <color indexed="22"/>
      </left>
      <right style="double">
        <color indexed="22"/>
      </right>
      <top style="double">
        <color indexed="22"/>
      </top>
      <bottom style="double"/>
    </border>
    <border>
      <left style="double">
        <color indexed="22"/>
      </left>
      <right style="medium">
        <color indexed="22"/>
      </right>
      <top style="double">
        <color indexed="22"/>
      </top>
      <bottom style="double"/>
    </border>
    <border>
      <left/>
      <right style="medium">
        <color indexed="22"/>
      </right>
      <top style="double">
        <color indexed="22"/>
      </top>
      <bottom style="double"/>
    </border>
    <border>
      <left style="double">
        <color indexed="22"/>
      </left>
      <right style="double">
        <color indexed="22"/>
      </right>
      <top style="double">
        <color indexed="22"/>
      </top>
      <bottom style="double"/>
    </border>
    <border>
      <left/>
      <right style="double"/>
      <top style="double">
        <color indexed="22"/>
      </top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2"/>
      </left>
      <right style="double">
        <color indexed="22"/>
      </right>
      <top style="double">
        <color indexed="22"/>
      </top>
      <bottom/>
    </border>
    <border>
      <left style="medium">
        <color indexed="22"/>
      </left>
      <right style="double">
        <color indexed="22"/>
      </right>
      <top/>
      <bottom/>
    </border>
    <border>
      <left style="medium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 style="medium">
        <color indexed="22"/>
      </right>
      <top style="double">
        <color indexed="22"/>
      </top>
      <bottom/>
    </border>
    <border>
      <left style="double">
        <color indexed="22"/>
      </left>
      <right style="medium">
        <color indexed="22"/>
      </right>
      <top/>
      <bottom/>
    </border>
    <border>
      <left style="double">
        <color indexed="22"/>
      </left>
      <right style="medium">
        <color indexed="22"/>
      </right>
      <top/>
      <bottom style="double">
        <color indexed="22"/>
      </bottom>
    </border>
    <border>
      <left style="double"/>
      <right/>
      <top style="hair"/>
      <bottom/>
    </border>
    <border>
      <left/>
      <right/>
      <top style="hair"/>
      <bottom/>
    </border>
    <border>
      <left/>
      <right style="double"/>
      <top style="hair"/>
      <bottom/>
    </border>
    <border>
      <left style="double"/>
      <right style="double">
        <color indexed="22"/>
      </right>
      <top style="double">
        <color indexed="22"/>
      </top>
      <bottom/>
    </border>
    <border>
      <left style="double"/>
      <right style="double">
        <color indexed="22"/>
      </right>
      <top/>
      <bottom/>
    </border>
    <border>
      <left style="double"/>
      <right style="double">
        <color indexed="22"/>
      </right>
      <top/>
      <bottom style="double">
        <color indexed="22"/>
      </bottom>
    </border>
    <border>
      <left/>
      <right style="double">
        <color indexed="22"/>
      </right>
      <top style="double">
        <color indexed="22"/>
      </top>
      <bottom/>
    </border>
    <border>
      <left/>
      <right style="double">
        <color indexed="22"/>
      </right>
      <top/>
      <bottom/>
    </border>
    <border>
      <left/>
      <right style="double">
        <color indexed="22"/>
      </right>
      <top/>
      <bottom style="double">
        <color indexed="22"/>
      </bottom>
    </border>
    <border>
      <left style="medium">
        <color indexed="22"/>
      </left>
      <right/>
      <top style="double">
        <color indexed="22"/>
      </top>
      <bottom/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double">
        <color indexed="22"/>
      </bottom>
    </border>
    <border>
      <left style="double">
        <color indexed="22"/>
      </left>
      <right/>
      <top style="double">
        <color indexed="22"/>
      </top>
      <bottom/>
    </border>
    <border>
      <left/>
      <right style="double"/>
      <top style="double">
        <color indexed="22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94">
    <xf numFmtId="0" fontId="0" fillId="0" borderId="0" xfId="0"/>
    <xf numFmtId="0" fontId="0" fillId="0" borderId="0" xfId="0" applyFill="1"/>
    <xf numFmtId="0" fontId="2" fillId="0" borderId="1" xfId="0" applyFont="1" applyBorder="1" applyAlignment="1" applyProtection="1">
      <alignment horizontal="left" vertical="top"/>
      <protection locked="0"/>
    </xf>
    <xf numFmtId="0" fontId="0" fillId="0" borderId="1" xfId="0" applyBorder="1"/>
    <xf numFmtId="0" fontId="0" fillId="0" borderId="1" xfId="0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right" vertical="top"/>
      <protection locked="0"/>
    </xf>
    <xf numFmtId="0" fontId="2" fillId="0" borderId="1" xfId="0" applyFont="1" applyFill="1" applyBorder="1" applyAlignment="1" applyProtection="1">
      <alignment horizontal="right" vertical="top"/>
      <protection locked="0"/>
    </xf>
    <xf numFmtId="164" fontId="3" fillId="0" borderId="1" xfId="0" applyNumberFormat="1" applyFont="1" applyBorder="1" applyAlignment="1" applyProtection="1">
      <alignment horizontal="left" vertical="top"/>
      <protection locked="0"/>
    </xf>
    <xf numFmtId="165" fontId="3" fillId="0" borderId="1" xfId="0" applyNumberFormat="1" applyFont="1" applyBorder="1" applyAlignment="1" applyProtection="1">
      <alignment horizontal="right" vertical="top"/>
      <protection locked="0"/>
    </xf>
    <xf numFmtId="166" fontId="2" fillId="0" borderId="1" xfId="0" applyNumberFormat="1" applyFont="1" applyBorder="1" applyAlignment="1" applyProtection="1">
      <alignment horizontal="left" vertical="top"/>
      <protection locked="0"/>
    </xf>
    <xf numFmtId="167" fontId="2" fillId="0" borderId="1" xfId="0" applyNumberFormat="1" applyFont="1" applyBorder="1" applyAlignment="1" applyProtection="1">
      <alignment horizontal="right" vertical="top"/>
      <protection locked="0"/>
    </xf>
    <xf numFmtId="168" fontId="2" fillId="0" borderId="1" xfId="0" applyNumberFormat="1" applyFont="1" applyFill="1" applyBorder="1" applyAlignment="1" applyProtection="1">
      <alignment horizontal="right" vertical="top"/>
      <protection locked="0"/>
    </xf>
    <xf numFmtId="168" fontId="2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Border="1" applyAlignment="1" applyProtection="1">
      <alignment horizontal="right" vertical="top"/>
      <protection locked="0"/>
    </xf>
    <xf numFmtId="169" fontId="3" fillId="0" borderId="1" xfId="0" applyNumberFormat="1" applyFont="1" applyBorder="1" applyAlignment="1" applyProtection="1">
      <alignment horizontal="right" vertical="top"/>
      <protection locked="0"/>
    </xf>
    <xf numFmtId="165" fontId="2" fillId="0" borderId="1" xfId="0" applyNumberFormat="1" applyFont="1" applyFill="1" applyBorder="1" applyAlignment="1" applyProtection="1">
      <alignment horizontal="right" vertical="top"/>
      <protection locked="0"/>
    </xf>
    <xf numFmtId="169" fontId="2" fillId="0" borderId="1" xfId="0" applyNumberFormat="1" applyFont="1" applyBorder="1" applyAlignment="1" applyProtection="1">
      <alignment horizontal="right" vertical="top"/>
      <protection locked="0"/>
    </xf>
    <xf numFmtId="170" fontId="2" fillId="0" borderId="1" xfId="0" applyNumberFormat="1" applyFont="1" applyBorder="1" applyAlignment="1" applyProtection="1">
      <alignment horizontal="right" vertical="top"/>
      <protection locked="0"/>
    </xf>
    <xf numFmtId="171" fontId="2" fillId="0" borderId="1" xfId="0" applyNumberFormat="1" applyFont="1" applyFill="1" applyBorder="1" applyAlignment="1" applyProtection="1">
      <alignment horizontal="right" vertical="top"/>
      <protection locked="0"/>
    </xf>
    <xf numFmtId="2" fontId="2" fillId="0" borderId="1" xfId="0" applyNumberFormat="1" applyFont="1" applyFill="1" applyBorder="1" applyAlignment="1" applyProtection="1">
      <alignment horizontal="right" vertical="top"/>
      <protection locked="0"/>
    </xf>
    <xf numFmtId="171" fontId="3" fillId="0" borderId="1" xfId="0" applyNumberFormat="1" applyFont="1" applyBorder="1" applyAlignment="1" applyProtection="1">
      <alignment horizontal="right" vertical="top"/>
      <protection locked="0"/>
    </xf>
    <xf numFmtId="171" fontId="2" fillId="0" borderId="1" xfId="0" applyNumberFormat="1" applyFont="1" applyBorder="1" applyAlignment="1" applyProtection="1">
      <alignment horizontal="right" vertical="top"/>
      <protection locked="0"/>
    </xf>
    <xf numFmtId="172" fontId="2" fillId="0" borderId="1" xfId="0" applyNumberFormat="1" applyFont="1" applyBorder="1" applyAlignment="1" applyProtection="1">
      <alignment horizontal="right" vertical="top"/>
      <protection locked="0"/>
    </xf>
    <xf numFmtId="173" fontId="2" fillId="0" borderId="1" xfId="0" applyNumberFormat="1" applyFont="1" applyBorder="1" applyAlignment="1" applyProtection="1">
      <alignment horizontal="right" vertical="top"/>
      <protection locked="0"/>
    </xf>
    <xf numFmtId="0" fontId="4" fillId="0" borderId="0" xfId="0" applyFont="1"/>
    <xf numFmtId="0" fontId="0" fillId="0" borderId="1" xfId="0" applyFont="1" applyBorder="1" applyAlignment="1">
      <alignment wrapText="1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174" fontId="5" fillId="0" borderId="3" xfId="20" applyNumberFormat="1" applyFont="1" applyBorder="1" applyAlignment="1" applyProtection="1">
      <alignment horizontal="left" vertical="center"/>
      <protection locked="0"/>
    </xf>
    <xf numFmtId="10" fontId="5" fillId="0" borderId="3" xfId="0" applyNumberFormat="1" applyFont="1" applyBorder="1" applyAlignment="1" applyProtection="1">
      <alignment horizontal="left" vertical="center"/>
      <protection locked="0"/>
    </xf>
    <xf numFmtId="4" fontId="5" fillId="0" borderId="3" xfId="20" applyNumberFormat="1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vertical="center"/>
    </xf>
    <xf numFmtId="10" fontId="4" fillId="0" borderId="3" xfId="0" applyNumberFormat="1" applyFont="1" applyBorder="1"/>
    <xf numFmtId="0" fontId="4" fillId="0" borderId="3" xfId="0" applyFont="1" applyBorder="1"/>
    <xf numFmtId="10" fontId="6" fillId="0" borderId="3" xfId="2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174" fontId="5" fillId="0" borderId="6" xfId="20" applyNumberFormat="1" applyFont="1" applyBorder="1" applyAlignment="1" applyProtection="1">
      <alignment horizontal="left" vertical="center"/>
      <protection locked="0"/>
    </xf>
    <xf numFmtId="10" fontId="5" fillId="0" borderId="6" xfId="0" applyNumberFormat="1" applyFont="1" applyBorder="1" applyAlignment="1" applyProtection="1">
      <alignment horizontal="left" vertical="center"/>
      <protection locked="0"/>
    </xf>
    <xf numFmtId="4" fontId="5" fillId="0" borderId="6" xfId="20" applyNumberFormat="1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9" fillId="0" borderId="9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174" fontId="5" fillId="0" borderId="9" xfId="20" applyNumberFormat="1" applyFont="1" applyBorder="1" applyAlignment="1" applyProtection="1">
      <alignment horizontal="left" vertical="center"/>
      <protection locked="0"/>
    </xf>
    <xf numFmtId="10" fontId="5" fillId="0" borderId="9" xfId="0" applyNumberFormat="1" applyFont="1" applyBorder="1" applyAlignment="1" applyProtection="1">
      <alignment horizontal="left" vertical="center"/>
      <protection locked="0"/>
    </xf>
    <xf numFmtId="4" fontId="5" fillId="0" borderId="9" xfId="20" applyNumberFormat="1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vertical="center"/>
      <protection hidden="1"/>
    </xf>
    <xf numFmtId="0" fontId="9" fillId="0" borderId="12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/>
      <protection locked="0"/>
    </xf>
    <xf numFmtId="174" fontId="5" fillId="0" borderId="12" xfId="20" applyNumberFormat="1" applyFont="1" applyBorder="1" applyAlignment="1" applyProtection="1">
      <alignment horizontal="left" vertical="center"/>
      <protection locked="0"/>
    </xf>
    <xf numFmtId="10" fontId="5" fillId="0" borderId="12" xfId="0" applyNumberFormat="1" applyFont="1" applyBorder="1" applyAlignment="1" applyProtection="1">
      <alignment horizontal="left" vertical="center"/>
      <protection locked="0"/>
    </xf>
    <xf numFmtId="4" fontId="5" fillId="0" borderId="12" xfId="20" applyNumberFormat="1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4" fillId="0" borderId="0" xfId="0" applyFont="1" applyBorder="1"/>
    <xf numFmtId="0" fontId="8" fillId="0" borderId="14" xfId="0" applyFont="1" applyBorder="1" applyAlignment="1" applyProtection="1">
      <alignment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0" fontId="11" fillId="0" borderId="15" xfId="0" applyFont="1" applyBorder="1" applyAlignment="1" applyProtection="1">
      <alignment horizontal="left" vertical="center"/>
      <protection locked="0"/>
    </xf>
    <xf numFmtId="174" fontId="11" fillId="0" borderId="15" xfId="20" applyNumberFormat="1" applyFont="1" applyBorder="1" applyAlignment="1" applyProtection="1">
      <alignment horizontal="left" vertical="center"/>
      <protection locked="0"/>
    </xf>
    <xf numFmtId="10" fontId="11" fillId="0" borderId="15" xfId="0" applyNumberFormat="1" applyFont="1" applyBorder="1" applyAlignment="1" applyProtection="1">
      <alignment horizontal="left" vertical="center"/>
      <protection locked="0"/>
    </xf>
    <xf numFmtId="4" fontId="11" fillId="0" borderId="15" xfId="20" applyNumberFormat="1" applyFont="1" applyBorder="1" applyAlignment="1" applyProtection="1">
      <alignment horizontal="left" vertical="center"/>
      <protection locked="0"/>
    </xf>
    <xf numFmtId="10" fontId="11" fillId="0" borderId="16" xfId="0" applyNumberFormat="1" applyFont="1" applyBorder="1" applyAlignment="1" applyProtection="1">
      <alignment horizontal="left" vertical="center"/>
      <protection locked="0"/>
    </xf>
    <xf numFmtId="0" fontId="6" fillId="0" borderId="0" xfId="0" applyFont="1" applyBorder="1"/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Continuous" vertical="center" shrinkToFi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Continuous" vertical="center"/>
    </xf>
    <xf numFmtId="0" fontId="4" fillId="0" borderId="24" xfId="0" applyFont="1" applyFill="1" applyBorder="1" applyAlignment="1">
      <alignment horizontal="left" vertical="center"/>
    </xf>
    <xf numFmtId="174" fontId="4" fillId="0" borderId="25" xfId="20" applyNumberFormat="1" applyFont="1" applyFill="1" applyBorder="1" applyAlignment="1">
      <alignment horizontal="left" vertical="center"/>
    </xf>
    <xf numFmtId="4" fontId="4" fillId="0" borderId="26" xfId="20" applyNumberFormat="1" applyFont="1" applyFill="1" applyBorder="1" applyAlignment="1">
      <alignment vertical="center"/>
    </xf>
    <xf numFmtId="10" fontId="4" fillId="0" borderId="27" xfId="0" applyNumberFormat="1" applyFont="1" applyFill="1" applyBorder="1" applyAlignment="1">
      <alignment vertical="center"/>
    </xf>
    <xf numFmtId="4" fontId="4" fillId="0" borderId="28" xfId="20" applyNumberFormat="1" applyFont="1" applyFill="1" applyBorder="1" applyAlignment="1">
      <alignment vertical="center"/>
    </xf>
    <xf numFmtId="10" fontId="4" fillId="0" borderId="29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174" fontId="4" fillId="0" borderId="0" xfId="0" applyNumberFormat="1" applyFont="1" applyFill="1" applyBorder="1"/>
    <xf numFmtId="4" fontId="4" fillId="0" borderId="0" xfId="0" applyNumberFormat="1" applyFont="1" applyFill="1" applyBorder="1"/>
    <xf numFmtId="0" fontId="4" fillId="0" borderId="0" xfId="0" applyFont="1" applyFill="1" applyBorder="1"/>
    <xf numFmtId="175" fontId="4" fillId="0" borderId="24" xfId="20" applyNumberFormat="1" applyFont="1" applyFill="1" applyBorder="1" applyAlignment="1" quotePrefix="1">
      <alignment horizontal="centerContinuous" vertical="center"/>
    </xf>
    <xf numFmtId="4" fontId="4" fillId="0" borderId="26" xfId="20" applyNumberFormat="1" applyFont="1" applyFill="1" applyBorder="1" applyAlignment="1">
      <alignment horizontal="right" vertical="center"/>
    </xf>
    <xf numFmtId="10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vertical="center"/>
    </xf>
    <xf numFmtId="4" fontId="4" fillId="0" borderId="28" xfId="2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vertical="center"/>
    </xf>
    <xf numFmtId="174" fontId="4" fillId="0" borderId="25" xfId="20" applyNumberFormat="1" applyFont="1" applyFill="1" applyBorder="1" applyAlignment="1">
      <alignment vertical="center"/>
    </xf>
    <xf numFmtId="0" fontId="4" fillId="0" borderId="32" xfId="0" applyFont="1" applyFill="1" applyBorder="1" applyAlignment="1" quotePrefix="1">
      <alignment horizontal="centerContinuous" vertical="center"/>
    </xf>
    <xf numFmtId="0" fontId="4" fillId="0" borderId="32" xfId="0" applyFont="1" applyFill="1" applyBorder="1" applyAlignment="1">
      <alignment horizontal="left" vertical="center"/>
    </xf>
    <xf numFmtId="174" fontId="4" fillId="0" borderId="33" xfId="20" applyNumberFormat="1" applyFont="1" applyFill="1" applyBorder="1" applyAlignment="1">
      <alignment horizontal="left"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4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horizontal="center" vertical="center"/>
    </xf>
    <xf numFmtId="10" fontId="4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>
      <alignment vertical="center"/>
    </xf>
    <xf numFmtId="174" fontId="6" fillId="0" borderId="16" xfId="20" applyNumberFormat="1" applyFont="1" applyFill="1" applyBorder="1" applyAlignment="1">
      <alignment horizontal="left" vertical="center"/>
    </xf>
    <xf numFmtId="4" fontId="6" fillId="0" borderId="38" xfId="20" applyNumberFormat="1" applyFont="1" applyFill="1" applyBorder="1" applyAlignment="1">
      <alignment vertical="center"/>
    </xf>
    <xf numFmtId="10" fontId="6" fillId="0" borderId="39" xfId="0" applyNumberFormat="1" applyFont="1" applyFill="1" applyBorder="1" applyAlignment="1">
      <alignment vertical="center"/>
    </xf>
    <xf numFmtId="4" fontId="6" fillId="0" borderId="40" xfId="20" applyNumberFormat="1" applyFont="1" applyFill="1" applyBorder="1" applyAlignment="1">
      <alignment vertical="center"/>
    </xf>
    <xf numFmtId="10" fontId="6" fillId="0" borderId="40" xfId="20" applyNumberFormat="1" applyFont="1" applyFill="1" applyBorder="1" applyAlignment="1">
      <alignment vertical="center"/>
    </xf>
    <xf numFmtId="10" fontId="6" fillId="0" borderId="16" xfId="0" applyNumberFormat="1" applyFont="1" applyFill="1" applyBorder="1" applyAlignment="1">
      <alignment vertical="center"/>
    </xf>
    <xf numFmtId="174" fontId="6" fillId="2" borderId="41" xfId="20" applyNumberFormat="1" applyFont="1" applyFill="1" applyBorder="1" applyAlignment="1">
      <alignment vertical="center"/>
    </xf>
    <xf numFmtId="2" fontId="6" fillId="2" borderId="42" xfId="0" applyNumberFormat="1" applyFont="1" applyFill="1" applyBorder="1" applyAlignment="1">
      <alignment vertical="center"/>
    </xf>
    <xf numFmtId="174" fontId="6" fillId="0" borderId="0" xfId="0" applyNumberFormat="1" applyFont="1" applyFill="1" applyBorder="1"/>
    <xf numFmtId="4" fontId="6" fillId="0" borderId="0" xfId="0" applyNumberFormat="1" applyFont="1" applyFill="1" applyBorder="1"/>
    <xf numFmtId="0" fontId="6" fillId="0" borderId="0" xfId="0" applyFont="1" applyFill="1" applyBorder="1"/>
    <xf numFmtId="0" fontId="6" fillId="0" borderId="43" xfId="0" applyFont="1" applyFill="1" applyBorder="1" applyAlignment="1" quotePrefix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174" fontId="6" fillId="0" borderId="46" xfId="20" applyNumberFormat="1" applyFont="1" applyFill="1" applyBorder="1" applyAlignment="1">
      <alignment horizontal="left" vertical="center"/>
    </xf>
    <xf numFmtId="4" fontId="6" fillId="0" borderId="47" xfId="20" applyNumberFormat="1" applyFont="1" applyFill="1" applyBorder="1" applyAlignment="1">
      <alignment vertical="center"/>
    </xf>
    <xf numFmtId="10" fontId="6" fillId="0" borderId="48" xfId="0" applyNumberFormat="1" applyFont="1" applyFill="1" applyBorder="1" applyAlignment="1">
      <alignment vertical="center"/>
    </xf>
    <xf numFmtId="4" fontId="6" fillId="0" borderId="49" xfId="20" applyNumberFormat="1" applyFont="1" applyFill="1" applyBorder="1" applyAlignment="1">
      <alignment vertical="center"/>
    </xf>
    <xf numFmtId="10" fontId="6" fillId="0" borderId="46" xfId="0" applyNumberFormat="1" applyFont="1" applyFill="1" applyBorder="1" applyAlignment="1">
      <alignment vertical="center"/>
    </xf>
    <xf numFmtId="10" fontId="6" fillId="0" borderId="45" xfId="0" applyNumberFormat="1" applyFont="1" applyFill="1" applyBorder="1" applyAlignment="1">
      <alignment vertical="center"/>
    </xf>
    <xf numFmtId="4" fontId="6" fillId="0" borderId="50" xfId="20" applyNumberFormat="1" applyFont="1" applyFill="1" applyBorder="1" applyAlignment="1">
      <alignment vertical="center"/>
    </xf>
    <xf numFmtId="174" fontId="6" fillId="2" borderId="51" xfId="20" applyNumberFormat="1" applyFont="1" applyFill="1" applyBorder="1" applyAlignment="1">
      <alignment vertical="center"/>
    </xf>
    <xf numFmtId="2" fontId="6" fillId="2" borderId="5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74" fontId="12" fillId="0" borderId="0" xfId="20" applyNumberFormat="1" applyFont="1" applyFill="1" applyBorder="1"/>
    <xf numFmtId="4" fontId="12" fillId="0" borderId="0" xfId="20" applyNumberFormat="1" applyFont="1" applyFill="1" applyBorder="1"/>
    <xf numFmtId="10" fontId="12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174" fontId="13" fillId="0" borderId="0" xfId="20" applyNumberFormat="1" applyFont="1" applyFill="1"/>
    <xf numFmtId="4" fontId="13" fillId="0" borderId="0" xfId="20" applyNumberFormat="1" applyFont="1" applyFill="1"/>
    <xf numFmtId="10" fontId="13" fillId="0" borderId="0" xfId="0" applyNumberFormat="1" applyFont="1" applyFill="1"/>
    <xf numFmtId="0" fontId="13" fillId="0" borderId="0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/>
    <xf numFmtId="174" fontId="13" fillId="0" borderId="0" xfId="20" applyNumberFormat="1" applyFont="1"/>
    <xf numFmtId="4" fontId="13" fillId="0" borderId="0" xfId="20" applyNumberFormat="1" applyFont="1"/>
    <xf numFmtId="10" fontId="13" fillId="0" borderId="0" xfId="0" applyNumberFormat="1" applyFont="1"/>
    <xf numFmtId="0" fontId="13" fillId="0" borderId="0" xfId="0" applyFont="1" applyBorder="1"/>
    <xf numFmtId="4" fontId="13" fillId="0" borderId="0" xfId="0" applyNumberFormat="1" applyFont="1"/>
    <xf numFmtId="0" fontId="13" fillId="0" borderId="0" xfId="0" applyNumberFormat="1" applyFont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3" fillId="0" borderId="1" xfId="0" applyFont="1" applyBorder="1" applyAlignment="1" applyProtection="1">
      <alignment horizontal="right" vertical="top" wrapText="1"/>
      <protection locked="0"/>
    </xf>
    <xf numFmtId="0" fontId="14" fillId="0" borderId="1" xfId="0" applyFont="1" applyFill="1" applyBorder="1"/>
    <xf numFmtId="0" fontId="3" fillId="0" borderId="53" xfId="0" applyFont="1" applyBorder="1" applyAlignment="1" applyProtection="1">
      <alignment horizontal="center" vertical="top"/>
      <protection locked="0"/>
    </xf>
    <xf numFmtId="0" fontId="3" fillId="0" borderId="54" xfId="0" applyFont="1" applyBorder="1" applyAlignment="1" applyProtection="1">
      <alignment horizontal="center" vertical="top"/>
      <protection locked="0"/>
    </xf>
    <xf numFmtId="0" fontId="3" fillId="0" borderId="55" xfId="0" applyFont="1" applyBorder="1" applyAlignment="1" applyProtection="1">
      <alignment horizontal="center" vertical="top"/>
      <protection locked="0"/>
    </xf>
    <xf numFmtId="0" fontId="3" fillId="0" borderId="53" xfId="0" applyFont="1" applyBorder="1" applyAlignment="1" applyProtection="1">
      <alignment horizontal="center" vertical="top" wrapText="1"/>
      <protection locked="0"/>
    </xf>
    <xf numFmtId="0" fontId="3" fillId="0" borderId="54" xfId="0" applyFont="1" applyBorder="1" applyAlignment="1" applyProtection="1">
      <alignment horizontal="center" vertical="top" wrapText="1"/>
      <protection locked="0"/>
    </xf>
    <xf numFmtId="0" fontId="3" fillId="0" borderId="55" xfId="0" applyFont="1" applyBorder="1" applyAlignment="1" applyProtection="1">
      <alignment horizontal="center" vertical="top" wrapText="1"/>
      <protection locked="0"/>
    </xf>
    <xf numFmtId="10" fontId="6" fillId="0" borderId="56" xfId="0" applyNumberFormat="1" applyFont="1" applyBorder="1" applyAlignment="1">
      <alignment horizontal="center" vertical="center"/>
    </xf>
    <xf numFmtId="10" fontId="6" fillId="0" borderId="57" xfId="0" applyNumberFormat="1" applyFont="1" applyBorder="1" applyAlignment="1">
      <alignment horizontal="center" vertical="center"/>
    </xf>
    <xf numFmtId="10" fontId="6" fillId="0" borderId="58" xfId="0" applyNumberFormat="1" applyFont="1" applyBorder="1" applyAlignment="1">
      <alignment horizontal="center" vertical="center"/>
    </xf>
    <xf numFmtId="4" fontId="6" fillId="0" borderId="59" xfId="20" applyNumberFormat="1" applyFont="1" applyBorder="1" applyAlignment="1">
      <alignment horizontal="center" vertical="center" wrapText="1"/>
    </xf>
    <xf numFmtId="4" fontId="6" fillId="0" borderId="60" xfId="20" applyNumberFormat="1" applyFont="1" applyBorder="1" applyAlignment="1">
      <alignment horizontal="center" vertical="center" wrapText="1"/>
    </xf>
    <xf numFmtId="4" fontId="6" fillId="0" borderId="61" xfId="20" applyNumberFormat="1" applyFont="1" applyBorder="1" applyAlignment="1">
      <alignment horizontal="center" vertical="center" wrapText="1"/>
    </xf>
    <xf numFmtId="174" fontId="6" fillId="0" borderId="59" xfId="20" applyNumberFormat="1" applyFont="1" applyBorder="1" applyAlignment="1">
      <alignment horizontal="center" vertical="center" wrapText="1"/>
    </xf>
    <xf numFmtId="174" fontId="6" fillId="0" borderId="60" xfId="20" applyNumberFormat="1" applyFont="1" applyBorder="1" applyAlignment="1">
      <alignment horizontal="center" vertical="center" wrapText="1"/>
    </xf>
    <xf numFmtId="174" fontId="6" fillId="0" borderId="61" xfId="20" applyNumberFormat="1" applyFont="1" applyBorder="1" applyAlignment="1">
      <alignment horizontal="center" vertical="center" wrapText="1"/>
    </xf>
    <xf numFmtId="0" fontId="8" fillId="0" borderId="62" xfId="0" applyFont="1" applyBorder="1" applyAlignment="1" applyProtection="1">
      <alignment vertical="center" wrapText="1"/>
      <protection locked="0"/>
    </xf>
    <xf numFmtId="0" fontId="8" fillId="0" borderId="63" xfId="0" applyFont="1" applyBorder="1" applyAlignment="1" applyProtection="1">
      <alignment vertical="center" wrapText="1"/>
      <protection locked="0"/>
    </xf>
    <xf numFmtId="0" fontId="8" fillId="0" borderId="64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10" fontId="6" fillId="0" borderId="71" xfId="0" applyNumberFormat="1" applyFont="1" applyBorder="1" applyAlignment="1">
      <alignment horizontal="center" vertical="center"/>
    </xf>
    <xf numFmtId="10" fontId="6" fillId="0" borderId="72" xfId="0" applyNumberFormat="1" applyFont="1" applyBorder="1" applyAlignment="1">
      <alignment horizontal="center" vertical="center"/>
    </xf>
    <xf numFmtId="10" fontId="6" fillId="0" borderId="73" xfId="0" applyNumberFormat="1" applyFont="1" applyBorder="1" applyAlignment="1">
      <alignment horizontal="center" vertical="center"/>
    </xf>
    <xf numFmtId="10" fontId="6" fillId="0" borderId="68" xfId="0" applyNumberFormat="1" applyFont="1" applyBorder="1" applyAlignment="1">
      <alignment horizontal="center" vertical="center"/>
    </xf>
    <xf numFmtId="10" fontId="6" fillId="0" borderId="69" xfId="0" applyNumberFormat="1" applyFont="1" applyBorder="1" applyAlignment="1">
      <alignment horizontal="center" vertical="center"/>
    </xf>
    <xf numFmtId="10" fontId="6" fillId="0" borderId="70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11" fillId="0" borderId="38" xfId="0" applyFont="1" applyBorder="1" applyAlignment="1" applyProtection="1">
      <alignment horizontal="center" vertical="center" shrinkToFit="1"/>
      <protection locked="0"/>
    </xf>
    <xf numFmtId="0" fontId="11" fillId="0" borderId="42" xfId="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eparador de milhare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581025</xdr:rowOff>
    </xdr:to>
    <xdr:pic>
      <xdr:nvPicPr>
        <xdr:cNvPr id="2" name="Picture 7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609600" cy="5810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118" zoomScaleSheetLayoutView="118" workbookViewId="0" topLeftCell="A47">
      <selection activeCell="B58" sqref="B58:F58"/>
    </sheetView>
  </sheetViews>
  <sheetFormatPr defaultColWidth="9.140625" defaultRowHeight="12.75"/>
  <cols>
    <col min="2" max="2" width="12.00390625" style="0" customWidth="1"/>
    <col min="3" max="3" width="42.140625" style="0" customWidth="1"/>
    <col min="6" max="6" width="9.140625" style="1" customWidth="1"/>
  </cols>
  <sheetData>
    <row r="1" spans="1:7" ht="48" customHeight="1">
      <c r="A1" s="2" t="s">
        <v>0</v>
      </c>
      <c r="B1" s="3"/>
      <c r="C1" s="26"/>
      <c r="D1" s="3"/>
      <c r="E1" s="3"/>
      <c r="F1" s="4"/>
      <c r="G1" s="5" t="s">
        <v>1</v>
      </c>
    </row>
    <row r="2" spans="1:7" ht="12.75">
      <c r="A2" s="2" t="s">
        <v>2</v>
      </c>
      <c r="B2" s="2" t="s">
        <v>3</v>
      </c>
      <c r="C2" s="2" t="s">
        <v>4</v>
      </c>
      <c r="D2" s="2" t="s">
        <v>5</v>
      </c>
      <c r="E2" s="6" t="s">
        <v>6</v>
      </c>
      <c r="F2" s="7" t="s">
        <v>7</v>
      </c>
      <c r="G2" s="6" t="s">
        <v>8</v>
      </c>
    </row>
    <row r="3" spans="1:7" ht="12.75">
      <c r="A3" s="8" t="s">
        <v>176</v>
      </c>
      <c r="B3" s="154" t="s">
        <v>9</v>
      </c>
      <c r="C3" s="155"/>
      <c r="D3" s="155"/>
      <c r="E3" s="155"/>
      <c r="F3" s="156"/>
      <c r="G3" s="9">
        <v>3464.43</v>
      </c>
    </row>
    <row r="4" spans="1:7" ht="67.5">
      <c r="A4" s="10" t="s">
        <v>177</v>
      </c>
      <c r="B4" s="2" t="s">
        <v>10</v>
      </c>
      <c r="C4" s="5" t="s">
        <v>11</v>
      </c>
      <c r="D4" s="2" t="s">
        <v>12</v>
      </c>
      <c r="E4" s="11">
        <v>4</v>
      </c>
      <c r="F4" s="12">
        <v>187.8</v>
      </c>
      <c r="G4" s="13">
        <v>751.2</v>
      </c>
    </row>
    <row r="5" spans="1:7" ht="90">
      <c r="A5" s="10" t="s">
        <v>178</v>
      </c>
      <c r="B5" s="2" t="s">
        <v>13</v>
      </c>
      <c r="C5" s="5" t="s">
        <v>14</v>
      </c>
      <c r="D5" s="2" t="s">
        <v>12</v>
      </c>
      <c r="E5" s="11">
        <v>9</v>
      </c>
      <c r="F5" s="12">
        <v>301.47</v>
      </c>
      <c r="G5" s="14">
        <v>2713.23</v>
      </c>
    </row>
    <row r="6" spans="1:7" ht="12.75">
      <c r="A6" s="8" t="s">
        <v>179</v>
      </c>
      <c r="B6" s="154" t="s">
        <v>15</v>
      </c>
      <c r="C6" s="155"/>
      <c r="D6" s="155"/>
      <c r="E6" s="155"/>
      <c r="F6" s="156"/>
      <c r="G6" s="15">
        <v>19564.49</v>
      </c>
    </row>
    <row r="7" spans="1:7" ht="33.75">
      <c r="A7" s="10" t="s">
        <v>180</v>
      </c>
      <c r="B7" s="2" t="s">
        <v>16</v>
      </c>
      <c r="C7" s="5" t="s">
        <v>17</v>
      </c>
      <c r="D7" s="2" t="s">
        <v>18</v>
      </c>
      <c r="E7" s="11">
        <v>3</v>
      </c>
      <c r="F7" s="16">
        <v>5740.41</v>
      </c>
      <c r="G7" s="17">
        <v>17221.23</v>
      </c>
    </row>
    <row r="8" spans="1:7" ht="45">
      <c r="A8" s="10" t="s">
        <v>181</v>
      </c>
      <c r="B8" s="2" t="s">
        <v>19</v>
      </c>
      <c r="C8" s="5" t="s">
        <v>20</v>
      </c>
      <c r="D8" s="2" t="s">
        <v>21</v>
      </c>
      <c r="E8" s="18">
        <v>10</v>
      </c>
      <c r="F8" s="19">
        <v>20.67</v>
      </c>
      <c r="G8" s="13">
        <v>206.7</v>
      </c>
    </row>
    <row r="9" spans="1:7" ht="67.5">
      <c r="A9" s="10" t="s">
        <v>182</v>
      </c>
      <c r="B9" s="2" t="s">
        <v>22</v>
      </c>
      <c r="C9" s="5" t="s">
        <v>23</v>
      </c>
      <c r="D9" s="2" t="s">
        <v>12</v>
      </c>
      <c r="E9" s="18">
        <v>20</v>
      </c>
      <c r="F9" s="19">
        <v>14.26</v>
      </c>
      <c r="G9" s="13">
        <v>285.2</v>
      </c>
    </row>
    <row r="10" spans="1:7" ht="33.75">
      <c r="A10" s="10" t="s">
        <v>183</v>
      </c>
      <c r="B10" s="2" t="s">
        <v>24</v>
      </c>
      <c r="C10" s="5" t="s">
        <v>25</v>
      </c>
      <c r="D10" s="2" t="s">
        <v>21</v>
      </c>
      <c r="E10" s="18">
        <v>20</v>
      </c>
      <c r="F10" s="20">
        <v>5.05</v>
      </c>
      <c r="G10" s="13">
        <v>101</v>
      </c>
    </row>
    <row r="11" spans="1:7" ht="56.25">
      <c r="A11" s="10" t="s">
        <v>184</v>
      </c>
      <c r="B11" s="2" t="s">
        <v>26</v>
      </c>
      <c r="C11" s="5" t="s">
        <v>27</v>
      </c>
      <c r="D11" s="2" t="s">
        <v>12</v>
      </c>
      <c r="E11" s="18">
        <v>75</v>
      </c>
      <c r="F11" s="19">
        <v>15.32</v>
      </c>
      <c r="G11" s="14">
        <v>1149</v>
      </c>
    </row>
    <row r="12" spans="1:7" ht="45">
      <c r="A12" s="10" t="s">
        <v>185</v>
      </c>
      <c r="B12" s="2" t="s">
        <v>28</v>
      </c>
      <c r="C12" s="5" t="s">
        <v>29</v>
      </c>
      <c r="D12" s="2" t="s">
        <v>30</v>
      </c>
      <c r="E12" s="11">
        <v>8.03</v>
      </c>
      <c r="F12" s="19">
        <v>74.89</v>
      </c>
      <c r="G12" s="13">
        <v>601.36</v>
      </c>
    </row>
    <row r="13" spans="1:7" ht="12.75">
      <c r="A13" s="8" t="s">
        <v>186</v>
      </c>
      <c r="B13" s="154" t="s">
        <v>31</v>
      </c>
      <c r="C13" s="155"/>
      <c r="D13" s="155"/>
      <c r="E13" s="155"/>
      <c r="F13" s="156"/>
      <c r="G13" s="21">
        <v>69.3</v>
      </c>
    </row>
    <row r="14" spans="1:7" ht="45">
      <c r="A14" s="10" t="s">
        <v>187</v>
      </c>
      <c r="B14" s="2" t="s">
        <v>32</v>
      </c>
      <c r="C14" s="5" t="s">
        <v>33</v>
      </c>
      <c r="D14" s="2" t="s">
        <v>34</v>
      </c>
      <c r="E14" s="18">
        <v>30</v>
      </c>
      <c r="F14" s="20">
        <v>2.31</v>
      </c>
      <c r="G14" s="22">
        <v>69.3</v>
      </c>
    </row>
    <row r="15" spans="1:7" ht="12.75">
      <c r="A15" s="8" t="s">
        <v>188</v>
      </c>
      <c r="B15" s="154" t="s">
        <v>35</v>
      </c>
      <c r="C15" s="155"/>
      <c r="D15" s="155"/>
      <c r="E15" s="155"/>
      <c r="F15" s="156"/>
      <c r="G15" s="9">
        <v>5600.82</v>
      </c>
    </row>
    <row r="16" spans="1:7" ht="78.75">
      <c r="A16" s="10" t="s">
        <v>180</v>
      </c>
      <c r="B16" s="2" t="s">
        <v>36</v>
      </c>
      <c r="C16" s="5" t="s">
        <v>37</v>
      </c>
      <c r="D16" s="2" t="s">
        <v>12</v>
      </c>
      <c r="E16" s="18">
        <v>15</v>
      </c>
      <c r="F16" s="12">
        <v>214.2</v>
      </c>
      <c r="G16" s="14">
        <v>3213</v>
      </c>
    </row>
    <row r="17" spans="1:7" ht="90">
      <c r="A17" s="10" t="s">
        <v>181</v>
      </c>
      <c r="B17" s="2" t="s">
        <v>38</v>
      </c>
      <c r="C17" s="5" t="s">
        <v>39</v>
      </c>
      <c r="D17" s="2" t="s">
        <v>30</v>
      </c>
      <c r="E17" s="11">
        <v>1.22</v>
      </c>
      <c r="F17" s="16">
        <v>1957.23</v>
      </c>
      <c r="G17" s="14">
        <v>2387.82</v>
      </c>
    </row>
    <row r="18" spans="1:7" ht="12.75">
      <c r="A18" s="8" t="s">
        <v>189</v>
      </c>
      <c r="B18" s="154" t="s">
        <v>40</v>
      </c>
      <c r="C18" s="155"/>
      <c r="D18" s="155"/>
      <c r="E18" s="155"/>
      <c r="F18" s="156"/>
      <c r="G18" s="9">
        <v>3535.43</v>
      </c>
    </row>
    <row r="19" spans="1:7" ht="123.75">
      <c r="A19" s="10" t="s">
        <v>190</v>
      </c>
      <c r="B19" s="2" t="s">
        <v>41</v>
      </c>
      <c r="C19" s="5" t="s">
        <v>42</v>
      </c>
      <c r="D19" s="2" t="s">
        <v>12</v>
      </c>
      <c r="E19" s="18">
        <v>76.08</v>
      </c>
      <c r="F19" s="19">
        <v>46.47</v>
      </c>
      <c r="G19" s="14">
        <v>3535.43</v>
      </c>
    </row>
    <row r="20" spans="1:7" ht="12.75">
      <c r="A20" s="8" t="s">
        <v>191</v>
      </c>
      <c r="B20" s="154" t="s">
        <v>43</v>
      </c>
      <c r="C20" s="155"/>
      <c r="D20" s="155"/>
      <c r="E20" s="155"/>
      <c r="F20" s="156"/>
      <c r="G20" s="15">
        <v>17592.77</v>
      </c>
    </row>
    <row r="21" spans="1:7" ht="67.5">
      <c r="A21" s="10" t="s">
        <v>192</v>
      </c>
      <c r="B21" s="2" t="s">
        <v>44</v>
      </c>
      <c r="C21" s="5" t="s">
        <v>45</v>
      </c>
      <c r="D21" s="2" t="s">
        <v>12</v>
      </c>
      <c r="E21" s="23">
        <v>152.15</v>
      </c>
      <c r="F21" s="19">
        <v>26.49</v>
      </c>
      <c r="G21" s="14">
        <v>4030.45</v>
      </c>
    </row>
    <row r="22" spans="1:7" ht="56.25">
      <c r="A22" s="10" t="s">
        <v>193</v>
      </c>
      <c r="B22" s="2" t="s">
        <v>46</v>
      </c>
      <c r="C22" s="5" t="s">
        <v>47</v>
      </c>
      <c r="D22" s="2" t="s">
        <v>12</v>
      </c>
      <c r="E22" s="18">
        <v>30</v>
      </c>
      <c r="F22" s="19">
        <v>84.93</v>
      </c>
      <c r="G22" s="14">
        <v>2547.9</v>
      </c>
    </row>
    <row r="23" spans="1:7" ht="12.75">
      <c r="A23" s="3"/>
      <c r="B23" s="3"/>
      <c r="C23" s="2" t="s">
        <v>48</v>
      </c>
      <c r="D23" s="3"/>
      <c r="E23" s="3"/>
      <c r="F23" s="4"/>
      <c r="G23" s="3"/>
    </row>
    <row r="24" spans="1:7" ht="78.75">
      <c r="A24" s="10" t="s">
        <v>194</v>
      </c>
      <c r="B24" s="2" t="s">
        <v>49</v>
      </c>
      <c r="C24" s="5" t="s">
        <v>50</v>
      </c>
      <c r="D24" s="2" t="s">
        <v>12</v>
      </c>
      <c r="E24" s="18">
        <v>96.6</v>
      </c>
      <c r="F24" s="19">
        <v>83.38</v>
      </c>
      <c r="G24" s="14">
        <v>8054.5</v>
      </c>
    </row>
    <row r="25" spans="1:7" ht="90">
      <c r="A25" s="10" t="s">
        <v>195</v>
      </c>
      <c r="B25" s="2" t="s">
        <v>51</v>
      </c>
      <c r="C25" s="5" t="s">
        <v>52</v>
      </c>
      <c r="D25" s="2" t="s">
        <v>12</v>
      </c>
      <c r="E25" s="18">
        <v>30</v>
      </c>
      <c r="F25" s="19">
        <v>70.92</v>
      </c>
      <c r="G25" s="14">
        <v>2127.6</v>
      </c>
    </row>
    <row r="26" spans="1:7" ht="78.75">
      <c r="A26" s="10" t="s">
        <v>196</v>
      </c>
      <c r="B26" s="2" t="s">
        <v>53</v>
      </c>
      <c r="C26" s="5" t="s">
        <v>54</v>
      </c>
      <c r="D26" s="2" t="s">
        <v>12</v>
      </c>
      <c r="E26" s="18">
        <v>12</v>
      </c>
      <c r="F26" s="19">
        <v>69.36</v>
      </c>
      <c r="G26" s="13">
        <v>832.32</v>
      </c>
    </row>
    <row r="27" spans="1:7" ht="12.75">
      <c r="A27" s="8" t="s">
        <v>197</v>
      </c>
      <c r="B27" s="157" t="s">
        <v>55</v>
      </c>
      <c r="C27" s="158"/>
      <c r="D27" s="158"/>
      <c r="E27" s="158"/>
      <c r="F27" s="159"/>
      <c r="G27" s="15">
        <v>17448.92</v>
      </c>
    </row>
    <row r="28" spans="1:7" ht="90">
      <c r="A28" s="10" t="s">
        <v>198</v>
      </c>
      <c r="B28" s="2" t="s">
        <v>56</v>
      </c>
      <c r="C28" s="5" t="s">
        <v>57</v>
      </c>
      <c r="D28" s="2" t="s">
        <v>21</v>
      </c>
      <c r="E28" s="18">
        <v>10</v>
      </c>
      <c r="F28" s="19">
        <v>23.1</v>
      </c>
      <c r="G28" s="13">
        <v>231</v>
      </c>
    </row>
    <row r="29" spans="1:7" ht="56.25">
      <c r="A29" s="10" t="s">
        <v>199</v>
      </c>
      <c r="B29" s="2" t="s">
        <v>58</v>
      </c>
      <c r="C29" s="5" t="s">
        <v>59</v>
      </c>
      <c r="D29" s="2" t="s">
        <v>21</v>
      </c>
      <c r="E29" s="18">
        <v>10</v>
      </c>
      <c r="F29" s="12">
        <v>215.05</v>
      </c>
      <c r="G29" s="14">
        <v>2150.5</v>
      </c>
    </row>
    <row r="30" spans="1:7" ht="33.75">
      <c r="A30" s="10" t="s">
        <v>200</v>
      </c>
      <c r="B30" s="2" t="s">
        <v>60</v>
      </c>
      <c r="C30" s="5" t="s">
        <v>61</v>
      </c>
      <c r="D30" s="2" t="s">
        <v>12</v>
      </c>
      <c r="E30" s="11">
        <v>4</v>
      </c>
      <c r="F30" s="19">
        <v>60.48</v>
      </c>
      <c r="G30" s="13">
        <v>241.92</v>
      </c>
    </row>
    <row r="31" spans="1:7" ht="101.25">
      <c r="A31" s="10" t="s">
        <v>201</v>
      </c>
      <c r="B31" s="2" t="s">
        <v>62</v>
      </c>
      <c r="C31" s="5" t="s">
        <v>63</v>
      </c>
      <c r="D31" s="2" t="s">
        <v>12</v>
      </c>
      <c r="E31" s="18">
        <v>30</v>
      </c>
      <c r="F31" s="12">
        <v>440.26</v>
      </c>
      <c r="G31" s="17">
        <v>13207.8</v>
      </c>
    </row>
    <row r="32" spans="1:7" ht="67.5">
      <c r="A32" s="10" t="s">
        <v>202</v>
      </c>
      <c r="B32" s="2" t="s">
        <v>64</v>
      </c>
      <c r="C32" s="5" t="s">
        <v>65</v>
      </c>
      <c r="D32" s="2" t="s">
        <v>12</v>
      </c>
      <c r="E32" s="11">
        <v>1</v>
      </c>
      <c r="F32" s="12">
        <v>948</v>
      </c>
      <c r="G32" s="13">
        <v>948</v>
      </c>
    </row>
    <row r="33" spans="1:7" ht="78.75">
      <c r="A33" s="10" t="s">
        <v>203</v>
      </c>
      <c r="B33" s="2" t="s">
        <v>66</v>
      </c>
      <c r="C33" s="5" t="s">
        <v>67</v>
      </c>
      <c r="D33" s="2" t="s">
        <v>21</v>
      </c>
      <c r="E33" s="18">
        <v>10</v>
      </c>
      <c r="F33" s="19">
        <v>66.97</v>
      </c>
      <c r="G33" s="13">
        <v>669.7</v>
      </c>
    </row>
    <row r="34" spans="1:7" ht="12.75">
      <c r="A34" s="8" t="s">
        <v>204</v>
      </c>
      <c r="B34" s="157" t="s">
        <v>68</v>
      </c>
      <c r="C34" s="158"/>
      <c r="D34" s="158"/>
      <c r="E34" s="158"/>
      <c r="F34" s="159"/>
      <c r="G34" s="9">
        <v>8069.83</v>
      </c>
    </row>
    <row r="35" spans="1:7" ht="33.75">
      <c r="A35" s="10" t="s">
        <v>205</v>
      </c>
      <c r="B35" s="2" t="s">
        <v>69</v>
      </c>
      <c r="C35" s="5" t="s">
        <v>70</v>
      </c>
      <c r="D35" s="2" t="s">
        <v>21</v>
      </c>
      <c r="E35" s="18">
        <v>30</v>
      </c>
      <c r="F35" s="20">
        <v>5.37</v>
      </c>
      <c r="G35" s="13">
        <v>161.1</v>
      </c>
    </row>
    <row r="36" spans="1:7" ht="90">
      <c r="A36" s="10" t="s">
        <v>206</v>
      </c>
      <c r="B36" s="2" t="s">
        <v>71</v>
      </c>
      <c r="C36" s="5" t="s">
        <v>72</v>
      </c>
      <c r="D36" s="2" t="s">
        <v>21</v>
      </c>
      <c r="E36" s="18">
        <v>10</v>
      </c>
      <c r="F36" s="12">
        <v>233.58</v>
      </c>
      <c r="G36" s="14">
        <v>2335.8</v>
      </c>
    </row>
    <row r="37" spans="1:7" ht="33.75">
      <c r="A37" s="10" t="s">
        <v>207</v>
      </c>
      <c r="B37" s="2" t="s">
        <v>73</v>
      </c>
      <c r="C37" s="5" t="s">
        <v>74</v>
      </c>
      <c r="D37" s="2" t="s">
        <v>21</v>
      </c>
      <c r="E37" s="18">
        <v>10</v>
      </c>
      <c r="F37" s="19">
        <v>20.41</v>
      </c>
      <c r="G37" s="13">
        <v>204.1</v>
      </c>
    </row>
    <row r="38" spans="1:7" ht="33.75">
      <c r="A38" s="10" t="s">
        <v>208</v>
      </c>
      <c r="B38" s="2" t="s">
        <v>75</v>
      </c>
      <c r="C38" s="5" t="s">
        <v>76</v>
      </c>
      <c r="D38" s="2" t="s">
        <v>21</v>
      </c>
      <c r="E38" s="11">
        <v>1</v>
      </c>
      <c r="F38" s="19">
        <v>75.55</v>
      </c>
      <c r="G38" s="22">
        <v>75.55</v>
      </c>
    </row>
    <row r="39" spans="1:7" ht="45">
      <c r="A39" s="10" t="s">
        <v>209</v>
      </c>
      <c r="B39" s="2" t="s">
        <v>77</v>
      </c>
      <c r="C39" s="5" t="s">
        <v>78</v>
      </c>
      <c r="D39" s="2" t="s">
        <v>34</v>
      </c>
      <c r="E39" s="23">
        <v>100</v>
      </c>
      <c r="F39" s="20">
        <v>5.73</v>
      </c>
      <c r="G39" s="13">
        <v>573</v>
      </c>
    </row>
    <row r="40" spans="1:7" ht="12.75">
      <c r="A40" s="3"/>
      <c r="B40" s="3"/>
      <c r="C40" s="2" t="s">
        <v>79</v>
      </c>
      <c r="D40" s="3"/>
      <c r="E40" s="3"/>
      <c r="F40" s="4"/>
      <c r="G40" s="3"/>
    </row>
    <row r="41" spans="1:7" ht="78.75">
      <c r="A41" s="10" t="s">
        <v>210</v>
      </c>
      <c r="B41" s="2" t="s">
        <v>80</v>
      </c>
      <c r="C41" s="5" t="s">
        <v>81</v>
      </c>
      <c r="D41" s="2" t="s">
        <v>21</v>
      </c>
      <c r="E41" s="23">
        <v>100</v>
      </c>
      <c r="F41" s="20">
        <v>5.37</v>
      </c>
      <c r="G41" s="13">
        <v>537</v>
      </c>
    </row>
    <row r="42" spans="1:7" ht="90">
      <c r="A42" s="10" t="s">
        <v>211</v>
      </c>
      <c r="B42" s="2" t="s">
        <v>82</v>
      </c>
      <c r="C42" s="5" t="s">
        <v>83</v>
      </c>
      <c r="D42" s="2" t="s">
        <v>21</v>
      </c>
      <c r="E42" s="11">
        <v>2</v>
      </c>
      <c r="F42" s="12">
        <v>264.82</v>
      </c>
      <c r="G42" s="13">
        <v>529.64</v>
      </c>
    </row>
    <row r="43" spans="1:7" ht="33.75">
      <c r="A43" s="10" t="s">
        <v>212</v>
      </c>
      <c r="B43" s="2" t="s">
        <v>84</v>
      </c>
      <c r="C43" s="5" t="s">
        <v>85</v>
      </c>
      <c r="D43" s="2" t="s">
        <v>21</v>
      </c>
      <c r="E43" s="18">
        <v>10</v>
      </c>
      <c r="F43" s="20">
        <v>8.94</v>
      </c>
      <c r="G43" s="22">
        <v>89.4</v>
      </c>
    </row>
    <row r="44" spans="1:7" ht="56.25">
      <c r="A44" s="10" t="s">
        <v>213</v>
      </c>
      <c r="B44" s="2" t="s">
        <v>86</v>
      </c>
      <c r="C44" s="5" t="s">
        <v>87</v>
      </c>
      <c r="D44" s="2" t="s">
        <v>21</v>
      </c>
      <c r="E44" s="18">
        <v>10</v>
      </c>
      <c r="F44" s="20">
        <v>9.19</v>
      </c>
      <c r="G44" s="22">
        <v>91.9</v>
      </c>
    </row>
    <row r="45" spans="1:7" ht="56.25">
      <c r="A45" s="10" t="s">
        <v>214</v>
      </c>
      <c r="B45" s="2" t="s">
        <v>88</v>
      </c>
      <c r="C45" s="5" t="s">
        <v>89</v>
      </c>
      <c r="D45" s="2" t="s">
        <v>34</v>
      </c>
      <c r="E45" s="23">
        <v>300</v>
      </c>
      <c r="F45" s="20">
        <v>3.49</v>
      </c>
      <c r="G45" s="14">
        <v>1047</v>
      </c>
    </row>
    <row r="46" spans="1:7" ht="33.75">
      <c r="A46" s="10" t="s">
        <v>215</v>
      </c>
      <c r="B46" s="2" t="s">
        <v>90</v>
      </c>
      <c r="C46" s="5" t="s">
        <v>91</v>
      </c>
      <c r="D46" s="2" t="s">
        <v>21</v>
      </c>
      <c r="E46" s="11">
        <v>2</v>
      </c>
      <c r="F46" s="12">
        <v>114.38</v>
      </c>
      <c r="G46" s="13">
        <v>228.76</v>
      </c>
    </row>
    <row r="47" spans="1:7" ht="78.75">
      <c r="A47" s="10" t="s">
        <v>216</v>
      </c>
      <c r="B47" s="2" t="s">
        <v>92</v>
      </c>
      <c r="C47" s="5" t="s">
        <v>93</v>
      </c>
      <c r="D47" s="2" t="s">
        <v>21</v>
      </c>
      <c r="E47" s="11">
        <v>2</v>
      </c>
      <c r="F47" s="12">
        <v>274.36</v>
      </c>
      <c r="G47" s="13">
        <v>548.72</v>
      </c>
    </row>
    <row r="48" spans="1:7" ht="90">
      <c r="A48" s="10" t="s">
        <v>217</v>
      </c>
      <c r="B48" s="2" t="s">
        <v>94</v>
      </c>
      <c r="C48" s="5" t="s">
        <v>95</v>
      </c>
      <c r="D48" s="2" t="s">
        <v>21</v>
      </c>
      <c r="E48" s="11">
        <v>2</v>
      </c>
      <c r="F48" s="12">
        <v>178.69</v>
      </c>
      <c r="G48" s="13">
        <v>357.38</v>
      </c>
    </row>
    <row r="49" spans="1:7" ht="56.25">
      <c r="A49" s="10" t="s">
        <v>218</v>
      </c>
      <c r="B49" s="2" t="s">
        <v>96</v>
      </c>
      <c r="C49" s="5" t="s">
        <v>97</v>
      </c>
      <c r="D49" s="2" t="s">
        <v>34</v>
      </c>
      <c r="E49" s="23">
        <v>200</v>
      </c>
      <c r="F49" s="20">
        <v>2.61</v>
      </c>
      <c r="G49" s="13">
        <v>522</v>
      </c>
    </row>
    <row r="50" spans="1:7" ht="67.5">
      <c r="A50" s="10" t="s">
        <v>219</v>
      </c>
      <c r="B50" s="2" t="s">
        <v>98</v>
      </c>
      <c r="C50" s="5" t="s">
        <v>99</v>
      </c>
      <c r="D50" s="2" t="s">
        <v>21</v>
      </c>
      <c r="E50" s="11">
        <v>4</v>
      </c>
      <c r="F50" s="12">
        <v>192.12</v>
      </c>
      <c r="G50" s="13">
        <v>768.48</v>
      </c>
    </row>
    <row r="51" spans="1:7" ht="12.75">
      <c r="A51" s="8" t="s">
        <v>220</v>
      </c>
      <c r="B51" s="154" t="s">
        <v>100</v>
      </c>
      <c r="C51" s="155"/>
      <c r="D51" s="155"/>
      <c r="E51" s="155"/>
      <c r="F51" s="156"/>
      <c r="G51" s="15">
        <v>21605.84</v>
      </c>
    </row>
    <row r="52" spans="1:7" ht="101.25">
      <c r="A52" s="10" t="s">
        <v>221</v>
      </c>
      <c r="B52" s="2" t="s">
        <v>101</v>
      </c>
      <c r="C52" s="5" t="s">
        <v>102</v>
      </c>
      <c r="D52" s="2" t="s">
        <v>12</v>
      </c>
      <c r="E52" s="18">
        <v>75</v>
      </c>
      <c r="F52" s="19">
        <v>89.26</v>
      </c>
      <c r="G52" s="14">
        <v>6694.5</v>
      </c>
    </row>
    <row r="53" spans="1:7" ht="67.5">
      <c r="A53" s="10" t="s">
        <v>222</v>
      </c>
      <c r="B53" s="2" t="s">
        <v>103</v>
      </c>
      <c r="C53" s="5" t="s">
        <v>104</v>
      </c>
      <c r="D53" s="2" t="s">
        <v>12</v>
      </c>
      <c r="E53" s="18">
        <v>75</v>
      </c>
      <c r="F53" s="12">
        <v>121.32</v>
      </c>
      <c r="G53" s="14">
        <v>9099</v>
      </c>
    </row>
    <row r="54" spans="1:7" ht="45">
      <c r="A54" s="10" t="s">
        <v>223</v>
      </c>
      <c r="B54" s="2" t="s">
        <v>105</v>
      </c>
      <c r="C54" s="5" t="s">
        <v>106</v>
      </c>
      <c r="D54" s="2" t="s">
        <v>34</v>
      </c>
      <c r="E54" s="18">
        <v>20</v>
      </c>
      <c r="F54" s="19">
        <v>25.28</v>
      </c>
      <c r="G54" s="13">
        <v>505.6</v>
      </c>
    </row>
    <row r="55" spans="1:7" ht="45">
      <c r="A55" s="10" t="s">
        <v>224</v>
      </c>
      <c r="B55" s="2" t="s">
        <v>107</v>
      </c>
      <c r="C55" s="5" t="s">
        <v>108</v>
      </c>
      <c r="D55" s="2" t="s">
        <v>34</v>
      </c>
      <c r="E55" s="18">
        <v>70</v>
      </c>
      <c r="F55" s="19">
        <v>37.42</v>
      </c>
      <c r="G55" s="14">
        <v>2619.4</v>
      </c>
    </row>
    <row r="56" spans="1:7" ht="45">
      <c r="A56" s="10" t="s">
        <v>225</v>
      </c>
      <c r="B56" s="2" t="s">
        <v>109</v>
      </c>
      <c r="C56" s="5" t="s">
        <v>110</v>
      </c>
      <c r="D56" s="2" t="s">
        <v>34</v>
      </c>
      <c r="E56" s="18">
        <v>30</v>
      </c>
      <c r="F56" s="19">
        <v>62.01</v>
      </c>
      <c r="G56" s="14">
        <v>1860.3</v>
      </c>
    </row>
    <row r="57" spans="1:7" ht="45">
      <c r="A57" s="10" t="s">
        <v>226</v>
      </c>
      <c r="B57" s="2" t="s">
        <v>111</v>
      </c>
      <c r="C57" s="5" t="s">
        <v>112</v>
      </c>
      <c r="D57" s="2" t="s">
        <v>34</v>
      </c>
      <c r="E57" s="18">
        <v>24</v>
      </c>
      <c r="F57" s="19">
        <v>34.46</v>
      </c>
      <c r="G57" s="13">
        <v>827.04</v>
      </c>
    </row>
    <row r="58" spans="1:7" ht="12.75">
      <c r="A58" s="8" t="s">
        <v>227</v>
      </c>
      <c r="B58" s="154" t="s">
        <v>113</v>
      </c>
      <c r="C58" s="155"/>
      <c r="D58" s="155"/>
      <c r="E58" s="155"/>
      <c r="F58" s="156"/>
      <c r="G58" s="15">
        <v>24140.4</v>
      </c>
    </row>
    <row r="59" spans="1:7" ht="45">
      <c r="A59" s="10" t="s">
        <v>228</v>
      </c>
      <c r="B59" s="2" t="s">
        <v>114</v>
      </c>
      <c r="C59" s="5" t="s">
        <v>115</v>
      </c>
      <c r="D59" s="2" t="s">
        <v>12</v>
      </c>
      <c r="E59" s="24">
        <v>1350</v>
      </c>
      <c r="F59" s="19">
        <v>12.88</v>
      </c>
      <c r="G59" s="17">
        <v>17388</v>
      </c>
    </row>
    <row r="60" spans="1:7" ht="90">
      <c r="A60" s="3"/>
      <c r="B60" s="3"/>
      <c r="C60" s="5" t="s">
        <v>116</v>
      </c>
      <c r="D60" s="3"/>
      <c r="E60" s="3"/>
      <c r="F60" s="4"/>
      <c r="G60" s="3"/>
    </row>
    <row r="61" spans="1:7" ht="101.25">
      <c r="A61" s="10" t="s">
        <v>229</v>
      </c>
      <c r="B61" s="2" t="s">
        <v>117</v>
      </c>
      <c r="C61" s="5" t="s">
        <v>118</v>
      </c>
      <c r="D61" s="2" t="s">
        <v>12</v>
      </c>
      <c r="E61" s="18">
        <v>40</v>
      </c>
      <c r="F61" s="19">
        <v>22.71</v>
      </c>
      <c r="G61" s="13">
        <v>908.4</v>
      </c>
    </row>
    <row r="62" spans="1:7" ht="78.75">
      <c r="A62" s="10" t="s">
        <v>230</v>
      </c>
      <c r="B62" s="2" t="s">
        <v>119</v>
      </c>
      <c r="C62" s="5" t="s">
        <v>120</v>
      </c>
      <c r="D62" s="2" t="s">
        <v>12</v>
      </c>
      <c r="E62" s="23">
        <v>300</v>
      </c>
      <c r="F62" s="19">
        <v>19.48</v>
      </c>
      <c r="G62" s="14">
        <v>5844</v>
      </c>
    </row>
    <row r="63" spans="1:7" ht="33.75" customHeight="1">
      <c r="A63" s="8" t="s">
        <v>231</v>
      </c>
      <c r="B63" s="157" t="s">
        <v>121</v>
      </c>
      <c r="C63" s="158"/>
      <c r="D63" s="158"/>
      <c r="E63" s="158"/>
      <c r="F63" s="159"/>
      <c r="G63" s="9">
        <v>5064.53</v>
      </c>
    </row>
    <row r="64" spans="1:7" ht="56.25">
      <c r="A64" s="10" t="s">
        <v>232</v>
      </c>
      <c r="B64" s="2" t="s">
        <v>122</v>
      </c>
      <c r="C64" s="5" t="s">
        <v>123</v>
      </c>
      <c r="D64" s="2" t="s">
        <v>21</v>
      </c>
      <c r="E64" s="18">
        <v>30</v>
      </c>
      <c r="F64" s="19">
        <v>33.51</v>
      </c>
      <c r="G64" s="14">
        <v>1005.3</v>
      </c>
    </row>
    <row r="65" spans="1:7" ht="56.25">
      <c r="A65" s="10" t="s">
        <v>233</v>
      </c>
      <c r="B65" s="2" t="s">
        <v>124</v>
      </c>
      <c r="C65" s="5" t="s">
        <v>125</v>
      </c>
      <c r="D65" s="2" t="s">
        <v>21</v>
      </c>
      <c r="E65" s="18">
        <v>10</v>
      </c>
      <c r="F65" s="12">
        <v>277.3</v>
      </c>
      <c r="G65" s="14">
        <v>2773</v>
      </c>
    </row>
    <row r="66" spans="1:7" ht="33.75">
      <c r="A66" s="10" t="s">
        <v>234</v>
      </c>
      <c r="B66" s="2" t="s">
        <v>126</v>
      </c>
      <c r="C66" s="5" t="s">
        <v>127</v>
      </c>
      <c r="D66" s="2" t="s">
        <v>21</v>
      </c>
      <c r="E66" s="11">
        <v>4</v>
      </c>
      <c r="F66" s="20">
        <v>7.56</v>
      </c>
      <c r="G66" s="22">
        <v>30.24</v>
      </c>
    </row>
    <row r="67" spans="1:7" ht="45">
      <c r="A67" s="10" t="s">
        <v>235</v>
      </c>
      <c r="B67" s="2" t="s">
        <v>128</v>
      </c>
      <c r="C67" s="5" t="s">
        <v>129</v>
      </c>
      <c r="D67" s="2" t="s">
        <v>21</v>
      </c>
      <c r="E67" s="11">
        <v>2</v>
      </c>
      <c r="F67" s="19">
        <v>28.63</v>
      </c>
      <c r="G67" s="22">
        <v>57.26</v>
      </c>
    </row>
    <row r="68" spans="1:7" ht="33.75">
      <c r="A68" s="10" t="s">
        <v>236</v>
      </c>
      <c r="B68" s="2" t="s">
        <v>130</v>
      </c>
      <c r="C68" s="5" t="s">
        <v>131</v>
      </c>
      <c r="D68" s="2" t="s">
        <v>21</v>
      </c>
      <c r="E68" s="11">
        <v>2</v>
      </c>
      <c r="F68" s="19">
        <v>73.34</v>
      </c>
      <c r="G68" s="13">
        <v>146.68</v>
      </c>
    </row>
    <row r="69" spans="1:7" ht="33.75">
      <c r="A69" s="10" t="s">
        <v>237</v>
      </c>
      <c r="B69" s="2" t="s">
        <v>132</v>
      </c>
      <c r="C69" s="5" t="s">
        <v>133</v>
      </c>
      <c r="D69" s="2" t="s">
        <v>21</v>
      </c>
      <c r="E69" s="11">
        <v>2</v>
      </c>
      <c r="F69" s="19">
        <v>15.75</v>
      </c>
      <c r="G69" s="22">
        <v>31.5</v>
      </c>
    </row>
    <row r="70" spans="1:7" ht="90">
      <c r="A70" s="10" t="s">
        <v>238</v>
      </c>
      <c r="B70" s="2" t="s">
        <v>134</v>
      </c>
      <c r="C70" s="5" t="s">
        <v>135</v>
      </c>
      <c r="D70" s="2" t="s">
        <v>21</v>
      </c>
      <c r="E70" s="11">
        <v>5</v>
      </c>
      <c r="F70" s="12">
        <v>135.43</v>
      </c>
      <c r="G70" s="13">
        <v>677.15</v>
      </c>
    </row>
    <row r="71" spans="1:7" ht="67.5">
      <c r="A71" s="10" t="s">
        <v>239</v>
      </c>
      <c r="B71" s="2" t="s">
        <v>136</v>
      </c>
      <c r="C71" s="5" t="s">
        <v>137</v>
      </c>
      <c r="D71" s="2" t="s">
        <v>21</v>
      </c>
      <c r="E71" s="11">
        <v>2</v>
      </c>
      <c r="F71" s="12">
        <v>126.54</v>
      </c>
      <c r="G71" s="13">
        <v>253.08</v>
      </c>
    </row>
    <row r="72" spans="1:7" ht="33.75">
      <c r="A72" s="10" t="s">
        <v>240</v>
      </c>
      <c r="B72" s="2" t="s">
        <v>138</v>
      </c>
      <c r="C72" s="5" t="s">
        <v>139</v>
      </c>
      <c r="D72" s="2" t="s">
        <v>21</v>
      </c>
      <c r="E72" s="11">
        <v>2</v>
      </c>
      <c r="F72" s="19">
        <v>45.16</v>
      </c>
      <c r="G72" s="22">
        <v>90.32</v>
      </c>
    </row>
    <row r="73" spans="1:7" ht="24.75" customHeight="1">
      <c r="A73" s="5"/>
      <c r="B73" s="3"/>
      <c r="C73" s="150" t="s">
        <v>241</v>
      </c>
      <c r="D73" s="151"/>
      <c r="E73" s="152"/>
      <c r="F73" s="153"/>
      <c r="G73" s="152" t="s">
        <v>140</v>
      </c>
    </row>
  </sheetData>
  <mergeCells count="11">
    <mergeCell ref="B58:F58"/>
    <mergeCell ref="B63:F63"/>
    <mergeCell ref="B3:F3"/>
    <mergeCell ref="B6:F6"/>
    <mergeCell ref="B13:F13"/>
    <mergeCell ref="B15:F15"/>
    <mergeCell ref="B18:F18"/>
    <mergeCell ref="B20:F20"/>
    <mergeCell ref="B27:F27"/>
    <mergeCell ref="B34:F34"/>
    <mergeCell ref="B51:F51"/>
  </mergeCells>
  <printOptions/>
  <pageMargins left="0.75" right="0.75" top="1" bottom="1" header="0.4921259845" footer="0.4921259845"/>
  <pageSetup horizontalDpi="600" verticalDpi="600" orientation="portrait" paperSize="9" scale="88" r:id="rId2"/>
  <rowBreaks count="1" manualBreakCount="1">
    <brk id="6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44"/>
  <sheetViews>
    <sheetView tabSelected="1" view="pageBreakPreview" zoomScale="87" zoomScaleSheetLayoutView="87" workbookViewId="0" topLeftCell="A1">
      <selection activeCell="H18" sqref="H18"/>
    </sheetView>
  </sheetViews>
  <sheetFormatPr defaultColWidth="10.28125" defaultRowHeight="12.75"/>
  <cols>
    <col min="1" max="1" width="5.7109375" style="143" customWidth="1"/>
    <col min="2" max="2" width="0.9921875" style="143" customWidth="1"/>
    <col min="3" max="3" width="14.00390625" style="143" customWidth="1"/>
    <col min="4" max="4" width="25.00390625" style="144" customWidth="1"/>
    <col min="5" max="5" width="15.57421875" style="145" customWidth="1"/>
    <col min="6" max="6" width="14.8515625" style="143" customWidth="1"/>
    <col min="7" max="7" width="15.421875" style="144" customWidth="1"/>
    <col min="8" max="8" width="12.28125" style="146" customWidth="1"/>
    <col min="9" max="9" width="13.8515625" style="145" customWidth="1"/>
    <col min="10" max="10" width="11.421875" style="146" customWidth="1"/>
    <col min="11" max="11" width="15.7109375" style="143" customWidth="1"/>
    <col min="12" max="12" width="12.421875" style="146" customWidth="1"/>
    <col min="13" max="13" width="15.140625" style="143" customWidth="1"/>
    <col min="14" max="14" width="13.7109375" style="146" customWidth="1"/>
    <col min="15" max="15" width="7.7109375" style="143" customWidth="1"/>
    <col min="16" max="16" width="7.8515625" style="143" customWidth="1"/>
    <col min="17" max="17" width="12.57421875" style="147" bestFit="1" customWidth="1"/>
    <col min="18" max="18" width="11.421875" style="147" bestFit="1" customWidth="1"/>
    <col min="19" max="115" width="10.28125" style="147" customWidth="1"/>
    <col min="116" max="256" width="10.28125" style="143" customWidth="1"/>
    <col min="257" max="257" width="5.7109375" style="143" customWidth="1"/>
    <col min="258" max="258" width="0.9921875" style="143" customWidth="1"/>
    <col min="259" max="259" width="14.00390625" style="143" customWidth="1"/>
    <col min="260" max="260" width="25.00390625" style="143" customWidth="1"/>
    <col min="261" max="261" width="15.57421875" style="143" customWidth="1"/>
    <col min="262" max="262" width="14.8515625" style="143" customWidth="1"/>
    <col min="263" max="263" width="15.421875" style="143" customWidth="1"/>
    <col min="264" max="264" width="12.28125" style="143" customWidth="1"/>
    <col min="265" max="265" width="13.8515625" style="143" customWidth="1"/>
    <col min="266" max="266" width="11.421875" style="143" customWidth="1"/>
    <col min="267" max="267" width="14.140625" style="143" customWidth="1"/>
    <col min="268" max="268" width="10.00390625" style="143" customWidth="1"/>
    <col min="269" max="269" width="15.140625" style="143" customWidth="1"/>
    <col min="270" max="270" width="13.7109375" style="143" customWidth="1"/>
    <col min="271" max="271" width="7.7109375" style="143" customWidth="1"/>
    <col min="272" max="272" width="7.8515625" style="143" customWidth="1"/>
    <col min="273" max="273" width="12.57421875" style="143" bestFit="1" customWidth="1"/>
    <col min="274" max="274" width="11.421875" style="143" bestFit="1" customWidth="1"/>
    <col min="275" max="512" width="10.28125" style="143" customWidth="1"/>
    <col min="513" max="513" width="5.7109375" style="143" customWidth="1"/>
    <col min="514" max="514" width="0.9921875" style="143" customWidth="1"/>
    <col min="515" max="515" width="14.00390625" style="143" customWidth="1"/>
    <col min="516" max="516" width="25.00390625" style="143" customWidth="1"/>
    <col min="517" max="517" width="15.57421875" style="143" customWidth="1"/>
    <col min="518" max="518" width="14.8515625" style="143" customWidth="1"/>
    <col min="519" max="519" width="15.421875" style="143" customWidth="1"/>
    <col min="520" max="520" width="12.28125" style="143" customWidth="1"/>
    <col min="521" max="521" width="13.8515625" style="143" customWidth="1"/>
    <col min="522" max="522" width="11.421875" style="143" customWidth="1"/>
    <col min="523" max="523" width="14.140625" style="143" customWidth="1"/>
    <col min="524" max="524" width="10.00390625" style="143" customWidth="1"/>
    <col min="525" max="525" width="15.140625" style="143" customWidth="1"/>
    <col min="526" max="526" width="13.7109375" style="143" customWidth="1"/>
    <col min="527" max="527" width="7.7109375" style="143" customWidth="1"/>
    <col min="528" max="528" width="7.8515625" style="143" customWidth="1"/>
    <col min="529" max="529" width="12.57421875" style="143" bestFit="1" customWidth="1"/>
    <col min="530" max="530" width="11.421875" style="143" bestFit="1" customWidth="1"/>
    <col min="531" max="768" width="10.28125" style="143" customWidth="1"/>
    <col min="769" max="769" width="5.7109375" style="143" customWidth="1"/>
    <col min="770" max="770" width="0.9921875" style="143" customWidth="1"/>
    <col min="771" max="771" width="14.00390625" style="143" customWidth="1"/>
    <col min="772" max="772" width="25.00390625" style="143" customWidth="1"/>
    <col min="773" max="773" width="15.57421875" style="143" customWidth="1"/>
    <col min="774" max="774" width="14.8515625" style="143" customWidth="1"/>
    <col min="775" max="775" width="15.421875" style="143" customWidth="1"/>
    <col min="776" max="776" width="12.28125" style="143" customWidth="1"/>
    <col min="777" max="777" width="13.8515625" style="143" customWidth="1"/>
    <col min="778" max="778" width="11.421875" style="143" customWidth="1"/>
    <col min="779" max="779" width="14.140625" style="143" customWidth="1"/>
    <col min="780" max="780" width="10.00390625" style="143" customWidth="1"/>
    <col min="781" max="781" width="15.140625" style="143" customWidth="1"/>
    <col min="782" max="782" width="13.7109375" style="143" customWidth="1"/>
    <col min="783" max="783" width="7.7109375" style="143" customWidth="1"/>
    <col min="784" max="784" width="7.8515625" style="143" customWidth="1"/>
    <col min="785" max="785" width="12.57421875" style="143" bestFit="1" customWidth="1"/>
    <col min="786" max="786" width="11.421875" style="143" bestFit="1" customWidth="1"/>
    <col min="787" max="1024" width="10.28125" style="143" customWidth="1"/>
    <col min="1025" max="1025" width="5.7109375" style="143" customWidth="1"/>
    <col min="1026" max="1026" width="0.9921875" style="143" customWidth="1"/>
    <col min="1027" max="1027" width="14.00390625" style="143" customWidth="1"/>
    <col min="1028" max="1028" width="25.00390625" style="143" customWidth="1"/>
    <col min="1029" max="1029" width="15.57421875" style="143" customWidth="1"/>
    <col min="1030" max="1030" width="14.8515625" style="143" customWidth="1"/>
    <col min="1031" max="1031" width="15.421875" style="143" customWidth="1"/>
    <col min="1032" max="1032" width="12.28125" style="143" customWidth="1"/>
    <col min="1033" max="1033" width="13.8515625" style="143" customWidth="1"/>
    <col min="1034" max="1034" width="11.421875" style="143" customWidth="1"/>
    <col min="1035" max="1035" width="14.140625" style="143" customWidth="1"/>
    <col min="1036" max="1036" width="10.00390625" style="143" customWidth="1"/>
    <col min="1037" max="1037" width="15.140625" style="143" customWidth="1"/>
    <col min="1038" max="1038" width="13.7109375" style="143" customWidth="1"/>
    <col min="1039" max="1039" width="7.7109375" style="143" customWidth="1"/>
    <col min="1040" max="1040" width="7.8515625" style="143" customWidth="1"/>
    <col min="1041" max="1041" width="12.57421875" style="143" bestFit="1" customWidth="1"/>
    <col min="1042" max="1042" width="11.421875" style="143" bestFit="1" customWidth="1"/>
    <col min="1043" max="1280" width="10.28125" style="143" customWidth="1"/>
    <col min="1281" max="1281" width="5.7109375" style="143" customWidth="1"/>
    <col min="1282" max="1282" width="0.9921875" style="143" customWidth="1"/>
    <col min="1283" max="1283" width="14.00390625" style="143" customWidth="1"/>
    <col min="1284" max="1284" width="25.00390625" style="143" customWidth="1"/>
    <col min="1285" max="1285" width="15.57421875" style="143" customWidth="1"/>
    <col min="1286" max="1286" width="14.8515625" style="143" customWidth="1"/>
    <col min="1287" max="1287" width="15.421875" style="143" customWidth="1"/>
    <col min="1288" max="1288" width="12.28125" style="143" customWidth="1"/>
    <col min="1289" max="1289" width="13.8515625" style="143" customWidth="1"/>
    <col min="1290" max="1290" width="11.421875" style="143" customWidth="1"/>
    <col min="1291" max="1291" width="14.140625" style="143" customWidth="1"/>
    <col min="1292" max="1292" width="10.00390625" style="143" customWidth="1"/>
    <col min="1293" max="1293" width="15.140625" style="143" customWidth="1"/>
    <col min="1294" max="1294" width="13.7109375" style="143" customWidth="1"/>
    <col min="1295" max="1295" width="7.7109375" style="143" customWidth="1"/>
    <col min="1296" max="1296" width="7.8515625" style="143" customWidth="1"/>
    <col min="1297" max="1297" width="12.57421875" style="143" bestFit="1" customWidth="1"/>
    <col min="1298" max="1298" width="11.421875" style="143" bestFit="1" customWidth="1"/>
    <col min="1299" max="1536" width="10.28125" style="143" customWidth="1"/>
    <col min="1537" max="1537" width="5.7109375" style="143" customWidth="1"/>
    <col min="1538" max="1538" width="0.9921875" style="143" customWidth="1"/>
    <col min="1539" max="1539" width="14.00390625" style="143" customWidth="1"/>
    <col min="1540" max="1540" width="25.00390625" style="143" customWidth="1"/>
    <col min="1541" max="1541" width="15.57421875" style="143" customWidth="1"/>
    <col min="1542" max="1542" width="14.8515625" style="143" customWidth="1"/>
    <col min="1543" max="1543" width="15.421875" style="143" customWidth="1"/>
    <col min="1544" max="1544" width="12.28125" style="143" customWidth="1"/>
    <col min="1545" max="1545" width="13.8515625" style="143" customWidth="1"/>
    <col min="1546" max="1546" width="11.421875" style="143" customWidth="1"/>
    <col min="1547" max="1547" width="14.140625" style="143" customWidth="1"/>
    <col min="1548" max="1548" width="10.00390625" style="143" customWidth="1"/>
    <col min="1549" max="1549" width="15.140625" style="143" customWidth="1"/>
    <col min="1550" max="1550" width="13.7109375" style="143" customWidth="1"/>
    <col min="1551" max="1551" width="7.7109375" style="143" customWidth="1"/>
    <col min="1552" max="1552" width="7.8515625" style="143" customWidth="1"/>
    <col min="1553" max="1553" width="12.57421875" style="143" bestFit="1" customWidth="1"/>
    <col min="1554" max="1554" width="11.421875" style="143" bestFit="1" customWidth="1"/>
    <col min="1555" max="1792" width="10.28125" style="143" customWidth="1"/>
    <col min="1793" max="1793" width="5.7109375" style="143" customWidth="1"/>
    <col min="1794" max="1794" width="0.9921875" style="143" customWidth="1"/>
    <col min="1795" max="1795" width="14.00390625" style="143" customWidth="1"/>
    <col min="1796" max="1796" width="25.00390625" style="143" customWidth="1"/>
    <col min="1797" max="1797" width="15.57421875" style="143" customWidth="1"/>
    <col min="1798" max="1798" width="14.8515625" style="143" customWidth="1"/>
    <col min="1799" max="1799" width="15.421875" style="143" customWidth="1"/>
    <col min="1800" max="1800" width="12.28125" style="143" customWidth="1"/>
    <col min="1801" max="1801" width="13.8515625" style="143" customWidth="1"/>
    <col min="1802" max="1802" width="11.421875" style="143" customWidth="1"/>
    <col min="1803" max="1803" width="14.140625" style="143" customWidth="1"/>
    <col min="1804" max="1804" width="10.00390625" style="143" customWidth="1"/>
    <col min="1805" max="1805" width="15.140625" style="143" customWidth="1"/>
    <col min="1806" max="1806" width="13.7109375" style="143" customWidth="1"/>
    <col min="1807" max="1807" width="7.7109375" style="143" customWidth="1"/>
    <col min="1808" max="1808" width="7.8515625" style="143" customWidth="1"/>
    <col min="1809" max="1809" width="12.57421875" style="143" bestFit="1" customWidth="1"/>
    <col min="1810" max="1810" width="11.421875" style="143" bestFit="1" customWidth="1"/>
    <col min="1811" max="2048" width="10.28125" style="143" customWidth="1"/>
    <col min="2049" max="2049" width="5.7109375" style="143" customWidth="1"/>
    <col min="2050" max="2050" width="0.9921875" style="143" customWidth="1"/>
    <col min="2051" max="2051" width="14.00390625" style="143" customWidth="1"/>
    <col min="2052" max="2052" width="25.00390625" style="143" customWidth="1"/>
    <col min="2053" max="2053" width="15.57421875" style="143" customWidth="1"/>
    <col min="2054" max="2054" width="14.8515625" style="143" customWidth="1"/>
    <col min="2055" max="2055" width="15.421875" style="143" customWidth="1"/>
    <col min="2056" max="2056" width="12.28125" style="143" customWidth="1"/>
    <col min="2057" max="2057" width="13.8515625" style="143" customWidth="1"/>
    <col min="2058" max="2058" width="11.421875" style="143" customWidth="1"/>
    <col min="2059" max="2059" width="14.140625" style="143" customWidth="1"/>
    <col min="2060" max="2060" width="10.00390625" style="143" customWidth="1"/>
    <col min="2061" max="2061" width="15.140625" style="143" customWidth="1"/>
    <col min="2062" max="2062" width="13.7109375" style="143" customWidth="1"/>
    <col min="2063" max="2063" width="7.7109375" style="143" customWidth="1"/>
    <col min="2064" max="2064" width="7.8515625" style="143" customWidth="1"/>
    <col min="2065" max="2065" width="12.57421875" style="143" bestFit="1" customWidth="1"/>
    <col min="2066" max="2066" width="11.421875" style="143" bestFit="1" customWidth="1"/>
    <col min="2067" max="2304" width="10.28125" style="143" customWidth="1"/>
    <col min="2305" max="2305" width="5.7109375" style="143" customWidth="1"/>
    <col min="2306" max="2306" width="0.9921875" style="143" customWidth="1"/>
    <col min="2307" max="2307" width="14.00390625" style="143" customWidth="1"/>
    <col min="2308" max="2308" width="25.00390625" style="143" customWidth="1"/>
    <col min="2309" max="2309" width="15.57421875" style="143" customWidth="1"/>
    <col min="2310" max="2310" width="14.8515625" style="143" customWidth="1"/>
    <col min="2311" max="2311" width="15.421875" style="143" customWidth="1"/>
    <col min="2312" max="2312" width="12.28125" style="143" customWidth="1"/>
    <col min="2313" max="2313" width="13.8515625" style="143" customWidth="1"/>
    <col min="2314" max="2314" width="11.421875" style="143" customWidth="1"/>
    <col min="2315" max="2315" width="14.140625" style="143" customWidth="1"/>
    <col min="2316" max="2316" width="10.00390625" style="143" customWidth="1"/>
    <col min="2317" max="2317" width="15.140625" style="143" customWidth="1"/>
    <col min="2318" max="2318" width="13.7109375" style="143" customWidth="1"/>
    <col min="2319" max="2319" width="7.7109375" style="143" customWidth="1"/>
    <col min="2320" max="2320" width="7.8515625" style="143" customWidth="1"/>
    <col min="2321" max="2321" width="12.57421875" style="143" bestFit="1" customWidth="1"/>
    <col min="2322" max="2322" width="11.421875" style="143" bestFit="1" customWidth="1"/>
    <col min="2323" max="2560" width="10.28125" style="143" customWidth="1"/>
    <col min="2561" max="2561" width="5.7109375" style="143" customWidth="1"/>
    <col min="2562" max="2562" width="0.9921875" style="143" customWidth="1"/>
    <col min="2563" max="2563" width="14.00390625" style="143" customWidth="1"/>
    <col min="2564" max="2564" width="25.00390625" style="143" customWidth="1"/>
    <col min="2565" max="2565" width="15.57421875" style="143" customWidth="1"/>
    <col min="2566" max="2566" width="14.8515625" style="143" customWidth="1"/>
    <col min="2567" max="2567" width="15.421875" style="143" customWidth="1"/>
    <col min="2568" max="2568" width="12.28125" style="143" customWidth="1"/>
    <col min="2569" max="2569" width="13.8515625" style="143" customWidth="1"/>
    <col min="2570" max="2570" width="11.421875" style="143" customWidth="1"/>
    <col min="2571" max="2571" width="14.140625" style="143" customWidth="1"/>
    <col min="2572" max="2572" width="10.00390625" style="143" customWidth="1"/>
    <col min="2573" max="2573" width="15.140625" style="143" customWidth="1"/>
    <col min="2574" max="2574" width="13.7109375" style="143" customWidth="1"/>
    <col min="2575" max="2575" width="7.7109375" style="143" customWidth="1"/>
    <col min="2576" max="2576" width="7.8515625" style="143" customWidth="1"/>
    <col min="2577" max="2577" width="12.57421875" style="143" bestFit="1" customWidth="1"/>
    <col min="2578" max="2578" width="11.421875" style="143" bestFit="1" customWidth="1"/>
    <col min="2579" max="2816" width="10.28125" style="143" customWidth="1"/>
    <col min="2817" max="2817" width="5.7109375" style="143" customWidth="1"/>
    <col min="2818" max="2818" width="0.9921875" style="143" customWidth="1"/>
    <col min="2819" max="2819" width="14.00390625" style="143" customWidth="1"/>
    <col min="2820" max="2820" width="25.00390625" style="143" customWidth="1"/>
    <col min="2821" max="2821" width="15.57421875" style="143" customWidth="1"/>
    <col min="2822" max="2822" width="14.8515625" style="143" customWidth="1"/>
    <col min="2823" max="2823" width="15.421875" style="143" customWidth="1"/>
    <col min="2824" max="2824" width="12.28125" style="143" customWidth="1"/>
    <col min="2825" max="2825" width="13.8515625" style="143" customWidth="1"/>
    <col min="2826" max="2826" width="11.421875" style="143" customWidth="1"/>
    <col min="2827" max="2827" width="14.140625" style="143" customWidth="1"/>
    <col min="2828" max="2828" width="10.00390625" style="143" customWidth="1"/>
    <col min="2829" max="2829" width="15.140625" style="143" customWidth="1"/>
    <col min="2830" max="2830" width="13.7109375" style="143" customWidth="1"/>
    <col min="2831" max="2831" width="7.7109375" style="143" customWidth="1"/>
    <col min="2832" max="2832" width="7.8515625" style="143" customWidth="1"/>
    <col min="2833" max="2833" width="12.57421875" style="143" bestFit="1" customWidth="1"/>
    <col min="2834" max="2834" width="11.421875" style="143" bestFit="1" customWidth="1"/>
    <col min="2835" max="3072" width="10.28125" style="143" customWidth="1"/>
    <col min="3073" max="3073" width="5.7109375" style="143" customWidth="1"/>
    <col min="3074" max="3074" width="0.9921875" style="143" customWidth="1"/>
    <col min="3075" max="3075" width="14.00390625" style="143" customWidth="1"/>
    <col min="3076" max="3076" width="25.00390625" style="143" customWidth="1"/>
    <col min="3077" max="3077" width="15.57421875" style="143" customWidth="1"/>
    <col min="3078" max="3078" width="14.8515625" style="143" customWidth="1"/>
    <col min="3079" max="3079" width="15.421875" style="143" customWidth="1"/>
    <col min="3080" max="3080" width="12.28125" style="143" customWidth="1"/>
    <col min="3081" max="3081" width="13.8515625" style="143" customWidth="1"/>
    <col min="3082" max="3082" width="11.421875" style="143" customWidth="1"/>
    <col min="3083" max="3083" width="14.140625" style="143" customWidth="1"/>
    <col min="3084" max="3084" width="10.00390625" style="143" customWidth="1"/>
    <col min="3085" max="3085" width="15.140625" style="143" customWidth="1"/>
    <col min="3086" max="3086" width="13.7109375" style="143" customWidth="1"/>
    <col min="3087" max="3087" width="7.7109375" style="143" customWidth="1"/>
    <col min="3088" max="3088" width="7.8515625" style="143" customWidth="1"/>
    <col min="3089" max="3089" width="12.57421875" style="143" bestFit="1" customWidth="1"/>
    <col min="3090" max="3090" width="11.421875" style="143" bestFit="1" customWidth="1"/>
    <col min="3091" max="3328" width="10.28125" style="143" customWidth="1"/>
    <col min="3329" max="3329" width="5.7109375" style="143" customWidth="1"/>
    <col min="3330" max="3330" width="0.9921875" style="143" customWidth="1"/>
    <col min="3331" max="3331" width="14.00390625" style="143" customWidth="1"/>
    <col min="3332" max="3332" width="25.00390625" style="143" customWidth="1"/>
    <col min="3333" max="3333" width="15.57421875" style="143" customWidth="1"/>
    <col min="3334" max="3334" width="14.8515625" style="143" customWidth="1"/>
    <col min="3335" max="3335" width="15.421875" style="143" customWidth="1"/>
    <col min="3336" max="3336" width="12.28125" style="143" customWidth="1"/>
    <col min="3337" max="3337" width="13.8515625" style="143" customWidth="1"/>
    <col min="3338" max="3338" width="11.421875" style="143" customWidth="1"/>
    <col min="3339" max="3339" width="14.140625" style="143" customWidth="1"/>
    <col min="3340" max="3340" width="10.00390625" style="143" customWidth="1"/>
    <col min="3341" max="3341" width="15.140625" style="143" customWidth="1"/>
    <col min="3342" max="3342" width="13.7109375" style="143" customWidth="1"/>
    <col min="3343" max="3343" width="7.7109375" style="143" customWidth="1"/>
    <col min="3344" max="3344" width="7.8515625" style="143" customWidth="1"/>
    <col min="3345" max="3345" width="12.57421875" style="143" bestFit="1" customWidth="1"/>
    <col min="3346" max="3346" width="11.421875" style="143" bestFit="1" customWidth="1"/>
    <col min="3347" max="3584" width="10.28125" style="143" customWidth="1"/>
    <col min="3585" max="3585" width="5.7109375" style="143" customWidth="1"/>
    <col min="3586" max="3586" width="0.9921875" style="143" customWidth="1"/>
    <col min="3587" max="3587" width="14.00390625" style="143" customWidth="1"/>
    <col min="3588" max="3588" width="25.00390625" style="143" customWidth="1"/>
    <col min="3589" max="3589" width="15.57421875" style="143" customWidth="1"/>
    <col min="3590" max="3590" width="14.8515625" style="143" customWidth="1"/>
    <col min="3591" max="3591" width="15.421875" style="143" customWidth="1"/>
    <col min="3592" max="3592" width="12.28125" style="143" customWidth="1"/>
    <col min="3593" max="3593" width="13.8515625" style="143" customWidth="1"/>
    <col min="3594" max="3594" width="11.421875" style="143" customWidth="1"/>
    <col min="3595" max="3595" width="14.140625" style="143" customWidth="1"/>
    <col min="3596" max="3596" width="10.00390625" style="143" customWidth="1"/>
    <col min="3597" max="3597" width="15.140625" style="143" customWidth="1"/>
    <col min="3598" max="3598" width="13.7109375" style="143" customWidth="1"/>
    <col min="3599" max="3599" width="7.7109375" style="143" customWidth="1"/>
    <col min="3600" max="3600" width="7.8515625" style="143" customWidth="1"/>
    <col min="3601" max="3601" width="12.57421875" style="143" bestFit="1" customWidth="1"/>
    <col min="3602" max="3602" width="11.421875" style="143" bestFit="1" customWidth="1"/>
    <col min="3603" max="3840" width="10.28125" style="143" customWidth="1"/>
    <col min="3841" max="3841" width="5.7109375" style="143" customWidth="1"/>
    <col min="3842" max="3842" width="0.9921875" style="143" customWidth="1"/>
    <col min="3843" max="3843" width="14.00390625" style="143" customWidth="1"/>
    <col min="3844" max="3844" width="25.00390625" style="143" customWidth="1"/>
    <col min="3845" max="3845" width="15.57421875" style="143" customWidth="1"/>
    <col min="3846" max="3846" width="14.8515625" style="143" customWidth="1"/>
    <col min="3847" max="3847" width="15.421875" style="143" customWidth="1"/>
    <col min="3848" max="3848" width="12.28125" style="143" customWidth="1"/>
    <col min="3849" max="3849" width="13.8515625" style="143" customWidth="1"/>
    <col min="3850" max="3850" width="11.421875" style="143" customWidth="1"/>
    <col min="3851" max="3851" width="14.140625" style="143" customWidth="1"/>
    <col min="3852" max="3852" width="10.00390625" style="143" customWidth="1"/>
    <col min="3853" max="3853" width="15.140625" style="143" customWidth="1"/>
    <col min="3854" max="3854" width="13.7109375" style="143" customWidth="1"/>
    <col min="3855" max="3855" width="7.7109375" style="143" customWidth="1"/>
    <col min="3856" max="3856" width="7.8515625" style="143" customWidth="1"/>
    <col min="3857" max="3857" width="12.57421875" style="143" bestFit="1" customWidth="1"/>
    <col min="3858" max="3858" width="11.421875" style="143" bestFit="1" customWidth="1"/>
    <col min="3859" max="4096" width="10.28125" style="143" customWidth="1"/>
    <col min="4097" max="4097" width="5.7109375" style="143" customWidth="1"/>
    <col min="4098" max="4098" width="0.9921875" style="143" customWidth="1"/>
    <col min="4099" max="4099" width="14.00390625" style="143" customWidth="1"/>
    <col min="4100" max="4100" width="25.00390625" style="143" customWidth="1"/>
    <col min="4101" max="4101" width="15.57421875" style="143" customWidth="1"/>
    <col min="4102" max="4102" width="14.8515625" style="143" customWidth="1"/>
    <col min="4103" max="4103" width="15.421875" style="143" customWidth="1"/>
    <col min="4104" max="4104" width="12.28125" style="143" customWidth="1"/>
    <col min="4105" max="4105" width="13.8515625" style="143" customWidth="1"/>
    <col min="4106" max="4106" width="11.421875" style="143" customWidth="1"/>
    <col min="4107" max="4107" width="14.140625" style="143" customWidth="1"/>
    <col min="4108" max="4108" width="10.00390625" style="143" customWidth="1"/>
    <col min="4109" max="4109" width="15.140625" style="143" customWidth="1"/>
    <col min="4110" max="4110" width="13.7109375" style="143" customWidth="1"/>
    <col min="4111" max="4111" width="7.7109375" style="143" customWidth="1"/>
    <col min="4112" max="4112" width="7.8515625" style="143" customWidth="1"/>
    <col min="4113" max="4113" width="12.57421875" style="143" bestFit="1" customWidth="1"/>
    <col min="4114" max="4114" width="11.421875" style="143" bestFit="1" customWidth="1"/>
    <col min="4115" max="4352" width="10.28125" style="143" customWidth="1"/>
    <col min="4353" max="4353" width="5.7109375" style="143" customWidth="1"/>
    <col min="4354" max="4354" width="0.9921875" style="143" customWidth="1"/>
    <col min="4355" max="4355" width="14.00390625" style="143" customWidth="1"/>
    <col min="4356" max="4356" width="25.00390625" style="143" customWidth="1"/>
    <col min="4357" max="4357" width="15.57421875" style="143" customWidth="1"/>
    <col min="4358" max="4358" width="14.8515625" style="143" customWidth="1"/>
    <col min="4359" max="4359" width="15.421875" style="143" customWidth="1"/>
    <col min="4360" max="4360" width="12.28125" style="143" customWidth="1"/>
    <col min="4361" max="4361" width="13.8515625" style="143" customWidth="1"/>
    <col min="4362" max="4362" width="11.421875" style="143" customWidth="1"/>
    <col min="4363" max="4363" width="14.140625" style="143" customWidth="1"/>
    <col min="4364" max="4364" width="10.00390625" style="143" customWidth="1"/>
    <col min="4365" max="4365" width="15.140625" style="143" customWidth="1"/>
    <col min="4366" max="4366" width="13.7109375" style="143" customWidth="1"/>
    <col min="4367" max="4367" width="7.7109375" style="143" customWidth="1"/>
    <col min="4368" max="4368" width="7.8515625" style="143" customWidth="1"/>
    <col min="4369" max="4369" width="12.57421875" style="143" bestFit="1" customWidth="1"/>
    <col min="4370" max="4370" width="11.421875" style="143" bestFit="1" customWidth="1"/>
    <col min="4371" max="4608" width="10.28125" style="143" customWidth="1"/>
    <col min="4609" max="4609" width="5.7109375" style="143" customWidth="1"/>
    <col min="4610" max="4610" width="0.9921875" style="143" customWidth="1"/>
    <col min="4611" max="4611" width="14.00390625" style="143" customWidth="1"/>
    <col min="4612" max="4612" width="25.00390625" style="143" customWidth="1"/>
    <col min="4613" max="4613" width="15.57421875" style="143" customWidth="1"/>
    <col min="4614" max="4614" width="14.8515625" style="143" customWidth="1"/>
    <col min="4615" max="4615" width="15.421875" style="143" customWidth="1"/>
    <col min="4616" max="4616" width="12.28125" style="143" customWidth="1"/>
    <col min="4617" max="4617" width="13.8515625" style="143" customWidth="1"/>
    <col min="4618" max="4618" width="11.421875" style="143" customWidth="1"/>
    <col min="4619" max="4619" width="14.140625" style="143" customWidth="1"/>
    <col min="4620" max="4620" width="10.00390625" style="143" customWidth="1"/>
    <col min="4621" max="4621" width="15.140625" style="143" customWidth="1"/>
    <col min="4622" max="4622" width="13.7109375" style="143" customWidth="1"/>
    <col min="4623" max="4623" width="7.7109375" style="143" customWidth="1"/>
    <col min="4624" max="4624" width="7.8515625" style="143" customWidth="1"/>
    <col min="4625" max="4625" width="12.57421875" style="143" bestFit="1" customWidth="1"/>
    <col min="4626" max="4626" width="11.421875" style="143" bestFit="1" customWidth="1"/>
    <col min="4627" max="4864" width="10.28125" style="143" customWidth="1"/>
    <col min="4865" max="4865" width="5.7109375" style="143" customWidth="1"/>
    <col min="4866" max="4866" width="0.9921875" style="143" customWidth="1"/>
    <col min="4867" max="4867" width="14.00390625" style="143" customWidth="1"/>
    <col min="4868" max="4868" width="25.00390625" style="143" customWidth="1"/>
    <col min="4869" max="4869" width="15.57421875" style="143" customWidth="1"/>
    <col min="4870" max="4870" width="14.8515625" style="143" customWidth="1"/>
    <col min="4871" max="4871" width="15.421875" style="143" customWidth="1"/>
    <col min="4872" max="4872" width="12.28125" style="143" customWidth="1"/>
    <col min="4873" max="4873" width="13.8515625" style="143" customWidth="1"/>
    <col min="4874" max="4874" width="11.421875" style="143" customWidth="1"/>
    <col min="4875" max="4875" width="14.140625" style="143" customWidth="1"/>
    <col min="4876" max="4876" width="10.00390625" style="143" customWidth="1"/>
    <col min="4877" max="4877" width="15.140625" style="143" customWidth="1"/>
    <col min="4878" max="4878" width="13.7109375" style="143" customWidth="1"/>
    <col min="4879" max="4879" width="7.7109375" style="143" customWidth="1"/>
    <col min="4880" max="4880" width="7.8515625" style="143" customWidth="1"/>
    <col min="4881" max="4881" width="12.57421875" style="143" bestFit="1" customWidth="1"/>
    <col min="4882" max="4882" width="11.421875" style="143" bestFit="1" customWidth="1"/>
    <col min="4883" max="5120" width="10.28125" style="143" customWidth="1"/>
    <col min="5121" max="5121" width="5.7109375" style="143" customWidth="1"/>
    <col min="5122" max="5122" width="0.9921875" style="143" customWidth="1"/>
    <col min="5123" max="5123" width="14.00390625" style="143" customWidth="1"/>
    <col min="5124" max="5124" width="25.00390625" style="143" customWidth="1"/>
    <col min="5125" max="5125" width="15.57421875" style="143" customWidth="1"/>
    <col min="5126" max="5126" width="14.8515625" style="143" customWidth="1"/>
    <col min="5127" max="5127" width="15.421875" style="143" customWidth="1"/>
    <col min="5128" max="5128" width="12.28125" style="143" customWidth="1"/>
    <col min="5129" max="5129" width="13.8515625" style="143" customWidth="1"/>
    <col min="5130" max="5130" width="11.421875" style="143" customWidth="1"/>
    <col min="5131" max="5131" width="14.140625" style="143" customWidth="1"/>
    <col min="5132" max="5132" width="10.00390625" style="143" customWidth="1"/>
    <col min="5133" max="5133" width="15.140625" style="143" customWidth="1"/>
    <col min="5134" max="5134" width="13.7109375" style="143" customWidth="1"/>
    <col min="5135" max="5135" width="7.7109375" style="143" customWidth="1"/>
    <col min="5136" max="5136" width="7.8515625" style="143" customWidth="1"/>
    <col min="5137" max="5137" width="12.57421875" style="143" bestFit="1" customWidth="1"/>
    <col min="5138" max="5138" width="11.421875" style="143" bestFit="1" customWidth="1"/>
    <col min="5139" max="5376" width="10.28125" style="143" customWidth="1"/>
    <col min="5377" max="5377" width="5.7109375" style="143" customWidth="1"/>
    <col min="5378" max="5378" width="0.9921875" style="143" customWidth="1"/>
    <col min="5379" max="5379" width="14.00390625" style="143" customWidth="1"/>
    <col min="5380" max="5380" width="25.00390625" style="143" customWidth="1"/>
    <col min="5381" max="5381" width="15.57421875" style="143" customWidth="1"/>
    <col min="5382" max="5382" width="14.8515625" style="143" customWidth="1"/>
    <col min="5383" max="5383" width="15.421875" style="143" customWidth="1"/>
    <col min="5384" max="5384" width="12.28125" style="143" customWidth="1"/>
    <col min="5385" max="5385" width="13.8515625" style="143" customWidth="1"/>
    <col min="5386" max="5386" width="11.421875" style="143" customWidth="1"/>
    <col min="5387" max="5387" width="14.140625" style="143" customWidth="1"/>
    <col min="5388" max="5388" width="10.00390625" style="143" customWidth="1"/>
    <col min="5389" max="5389" width="15.140625" style="143" customWidth="1"/>
    <col min="5390" max="5390" width="13.7109375" style="143" customWidth="1"/>
    <col min="5391" max="5391" width="7.7109375" style="143" customWidth="1"/>
    <col min="5392" max="5392" width="7.8515625" style="143" customWidth="1"/>
    <col min="5393" max="5393" width="12.57421875" style="143" bestFit="1" customWidth="1"/>
    <col min="5394" max="5394" width="11.421875" style="143" bestFit="1" customWidth="1"/>
    <col min="5395" max="5632" width="10.28125" style="143" customWidth="1"/>
    <col min="5633" max="5633" width="5.7109375" style="143" customWidth="1"/>
    <col min="5634" max="5634" width="0.9921875" style="143" customWidth="1"/>
    <col min="5635" max="5635" width="14.00390625" style="143" customWidth="1"/>
    <col min="5636" max="5636" width="25.00390625" style="143" customWidth="1"/>
    <col min="5637" max="5637" width="15.57421875" style="143" customWidth="1"/>
    <col min="5638" max="5638" width="14.8515625" style="143" customWidth="1"/>
    <col min="5639" max="5639" width="15.421875" style="143" customWidth="1"/>
    <col min="5640" max="5640" width="12.28125" style="143" customWidth="1"/>
    <col min="5641" max="5641" width="13.8515625" style="143" customWidth="1"/>
    <col min="5642" max="5642" width="11.421875" style="143" customWidth="1"/>
    <col min="5643" max="5643" width="14.140625" style="143" customWidth="1"/>
    <col min="5644" max="5644" width="10.00390625" style="143" customWidth="1"/>
    <col min="5645" max="5645" width="15.140625" style="143" customWidth="1"/>
    <col min="5646" max="5646" width="13.7109375" style="143" customWidth="1"/>
    <col min="5647" max="5647" width="7.7109375" style="143" customWidth="1"/>
    <col min="5648" max="5648" width="7.8515625" style="143" customWidth="1"/>
    <col min="5649" max="5649" width="12.57421875" style="143" bestFit="1" customWidth="1"/>
    <col min="5650" max="5650" width="11.421875" style="143" bestFit="1" customWidth="1"/>
    <col min="5651" max="5888" width="10.28125" style="143" customWidth="1"/>
    <col min="5889" max="5889" width="5.7109375" style="143" customWidth="1"/>
    <col min="5890" max="5890" width="0.9921875" style="143" customWidth="1"/>
    <col min="5891" max="5891" width="14.00390625" style="143" customWidth="1"/>
    <col min="5892" max="5892" width="25.00390625" style="143" customWidth="1"/>
    <col min="5893" max="5893" width="15.57421875" style="143" customWidth="1"/>
    <col min="5894" max="5894" width="14.8515625" style="143" customWidth="1"/>
    <col min="5895" max="5895" width="15.421875" style="143" customWidth="1"/>
    <col min="5896" max="5896" width="12.28125" style="143" customWidth="1"/>
    <col min="5897" max="5897" width="13.8515625" style="143" customWidth="1"/>
    <col min="5898" max="5898" width="11.421875" style="143" customWidth="1"/>
    <col min="5899" max="5899" width="14.140625" style="143" customWidth="1"/>
    <col min="5900" max="5900" width="10.00390625" style="143" customWidth="1"/>
    <col min="5901" max="5901" width="15.140625" style="143" customWidth="1"/>
    <col min="5902" max="5902" width="13.7109375" style="143" customWidth="1"/>
    <col min="5903" max="5903" width="7.7109375" style="143" customWidth="1"/>
    <col min="5904" max="5904" width="7.8515625" style="143" customWidth="1"/>
    <col min="5905" max="5905" width="12.57421875" style="143" bestFit="1" customWidth="1"/>
    <col min="5906" max="5906" width="11.421875" style="143" bestFit="1" customWidth="1"/>
    <col min="5907" max="6144" width="10.28125" style="143" customWidth="1"/>
    <col min="6145" max="6145" width="5.7109375" style="143" customWidth="1"/>
    <col min="6146" max="6146" width="0.9921875" style="143" customWidth="1"/>
    <col min="6147" max="6147" width="14.00390625" style="143" customWidth="1"/>
    <col min="6148" max="6148" width="25.00390625" style="143" customWidth="1"/>
    <col min="6149" max="6149" width="15.57421875" style="143" customWidth="1"/>
    <col min="6150" max="6150" width="14.8515625" style="143" customWidth="1"/>
    <col min="6151" max="6151" width="15.421875" style="143" customWidth="1"/>
    <col min="6152" max="6152" width="12.28125" style="143" customWidth="1"/>
    <col min="6153" max="6153" width="13.8515625" style="143" customWidth="1"/>
    <col min="6154" max="6154" width="11.421875" style="143" customWidth="1"/>
    <col min="6155" max="6155" width="14.140625" style="143" customWidth="1"/>
    <col min="6156" max="6156" width="10.00390625" style="143" customWidth="1"/>
    <col min="6157" max="6157" width="15.140625" style="143" customWidth="1"/>
    <col min="6158" max="6158" width="13.7109375" style="143" customWidth="1"/>
    <col min="6159" max="6159" width="7.7109375" style="143" customWidth="1"/>
    <col min="6160" max="6160" width="7.8515625" style="143" customWidth="1"/>
    <col min="6161" max="6161" width="12.57421875" style="143" bestFit="1" customWidth="1"/>
    <col min="6162" max="6162" width="11.421875" style="143" bestFit="1" customWidth="1"/>
    <col min="6163" max="6400" width="10.28125" style="143" customWidth="1"/>
    <col min="6401" max="6401" width="5.7109375" style="143" customWidth="1"/>
    <col min="6402" max="6402" width="0.9921875" style="143" customWidth="1"/>
    <col min="6403" max="6403" width="14.00390625" style="143" customWidth="1"/>
    <col min="6404" max="6404" width="25.00390625" style="143" customWidth="1"/>
    <col min="6405" max="6405" width="15.57421875" style="143" customWidth="1"/>
    <col min="6406" max="6406" width="14.8515625" style="143" customWidth="1"/>
    <col min="6407" max="6407" width="15.421875" style="143" customWidth="1"/>
    <col min="6408" max="6408" width="12.28125" style="143" customWidth="1"/>
    <col min="6409" max="6409" width="13.8515625" style="143" customWidth="1"/>
    <col min="6410" max="6410" width="11.421875" style="143" customWidth="1"/>
    <col min="6411" max="6411" width="14.140625" style="143" customWidth="1"/>
    <col min="6412" max="6412" width="10.00390625" style="143" customWidth="1"/>
    <col min="6413" max="6413" width="15.140625" style="143" customWidth="1"/>
    <col min="6414" max="6414" width="13.7109375" style="143" customWidth="1"/>
    <col min="6415" max="6415" width="7.7109375" style="143" customWidth="1"/>
    <col min="6416" max="6416" width="7.8515625" style="143" customWidth="1"/>
    <col min="6417" max="6417" width="12.57421875" style="143" bestFit="1" customWidth="1"/>
    <col min="6418" max="6418" width="11.421875" style="143" bestFit="1" customWidth="1"/>
    <col min="6419" max="6656" width="10.28125" style="143" customWidth="1"/>
    <col min="6657" max="6657" width="5.7109375" style="143" customWidth="1"/>
    <col min="6658" max="6658" width="0.9921875" style="143" customWidth="1"/>
    <col min="6659" max="6659" width="14.00390625" style="143" customWidth="1"/>
    <col min="6660" max="6660" width="25.00390625" style="143" customWidth="1"/>
    <col min="6661" max="6661" width="15.57421875" style="143" customWidth="1"/>
    <col min="6662" max="6662" width="14.8515625" style="143" customWidth="1"/>
    <col min="6663" max="6663" width="15.421875" style="143" customWidth="1"/>
    <col min="6664" max="6664" width="12.28125" style="143" customWidth="1"/>
    <col min="6665" max="6665" width="13.8515625" style="143" customWidth="1"/>
    <col min="6666" max="6666" width="11.421875" style="143" customWidth="1"/>
    <col min="6667" max="6667" width="14.140625" style="143" customWidth="1"/>
    <col min="6668" max="6668" width="10.00390625" style="143" customWidth="1"/>
    <col min="6669" max="6669" width="15.140625" style="143" customWidth="1"/>
    <col min="6670" max="6670" width="13.7109375" style="143" customWidth="1"/>
    <col min="6671" max="6671" width="7.7109375" style="143" customWidth="1"/>
    <col min="6672" max="6672" width="7.8515625" style="143" customWidth="1"/>
    <col min="6673" max="6673" width="12.57421875" style="143" bestFit="1" customWidth="1"/>
    <col min="6674" max="6674" width="11.421875" style="143" bestFit="1" customWidth="1"/>
    <col min="6675" max="6912" width="10.28125" style="143" customWidth="1"/>
    <col min="6913" max="6913" width="5.7109375" style="143" customWidth="1"/>
    <col min="6914" max="6914" width="0.9921875" style="143" customWidth="1"/>
    <col min="6915" max="6915" width="14.00390625" style="143" customWidth="1"/>
    <col min="6916" max="6916" width="25.00390625" style="143" customWidth="1"/>
    <col min="6917" max="6917" width="15.57421875" style="143" customWidth="1"/>
    <col min="6918" max="6918" width="14.8515625" style="143" customWidth="1"/>
    <col min="6919" max="6919" width="15.421875" style="143" customWidth="1"/>
    <col min="6920" max="6920" width="12.28125" style="143" customWidth="1"/>
    <col min="6921" max="6921" width="13.8515625" style="143" customWidth="1"/>
    <col min="6922" max="6922" width="11.421875" style="143" customWidth="1"/>
    <col min="6923" max="6923" width="14.140625" style="143" customWidth="1"/>
    <col min="6924" max="6924" width="10.00390625" style="143" customWidth="1"/>
    <col min="6925" max="6925" width="15.140625" style="143" customWidth="1"/>
    <col min="6926" max="6926" width="13.7109375" style="143" customWidth="1"/>
    <col min="6927" max="6927" width="7.7109375" style="143" customWidth="1"/>
    <col min="6928" max="6928" width="7.8515625" style="143" customWidth="1"/>
    <col min="6929" max="6929" width="12.57421875" style="143" bestFit="1" customWidth="1"/>
    <col min="6930" max="6930" width="11.421875" style="143" bestFit="1" customWidth="1"/>
    <col min="6931" max="7168" width="10.28125" style="143" customWidth="1"/>
    <col min="7169" max="7169" width="5.7109375" style="143" customWidth="1"/>
    <col min="7170" max="7170" width="0.9921875" style="143" customWidth="1"/>
    <col min="7171" max="7171" width="14.00390625" style="143" customWidth="1"/>
    <col min="7172" max="7172" width="25.00390625" style="143" customWidth="1"/>
    <col min="7173" max="7173" width="15.57421875" style="143" customWidth="1"/>
    <col min="7174" max="7174" width="14.8515625" style="143" customWidth="1"/>
    <col min="7175" max="7175" width="15.421875" style="143" customWidth="1"/>
    <col min="7176" max="7176" width="12.28125" style="143" customWidth="1"/>
    <col min="7177" max="7177" width="13.8515625" style="143" customWidth="1"/>
    <col min="7178" max="7178" width="11.421875" style="143" customWidth="1"/>
    <col min="7179" max="7179" width="14.140625" style="143" customWidth="1"/>
    <col min="7180" max="7180" width="10.00390625" style="143" customWidth="1"/>
    <col min="7181" max="7181" width="15.140625" style="143" customWidth="1"/>
    <col min="7182" max="7182" width="13.7109375" style="143" customWidth="1"/>
    <col min="7183" max="7183" width="7.7109375" style="143" customWidth="1"/>
    <col min="7184" max="7184" width="7.8515625" style="143" customWidth="1"/>
    <col min="7185" max="7185" width="12.57421875" style="143" bestFit="1" customWidth="1"/>
    <col min="7186" max="7186" width="11.421875" style="143" bestFit="1" customWidth="1"/>
    <col min="7187" max="7424" width="10.28125" style="143" customWidth="1"/>
    <col min="7425" max="7425" width="5.7109375" style="143" customWidth="1"/>
    <col min="7426" max="7426" width="0.9921875" style="143" customWidth="1"/>
    <col min="7427" max="7427" width="14.00390625" style="143" customWidth="1"/>
    <col min="7428" max="7428" width="25.00390625" style="143" customWidth="1"/>
    <col min="7429" max="7429" width="15.57421875" style="143" customWidth="1"/>
    <col min="7430" max="7430" width="14.8515625" style="143" customWidth="1"/>
    <col min="7431" max="7431" width="15.421875" style="143" customWidth="1"/>
    <col min="7432" max="7432" width="12.28125" style="143" customWidth="1"/>
    <col min="7433" max="7433" width="13.8515625" style="143" customWidth="1"/>
    <col min="7434" max="7434" width="11.421875" style="143" customWidth="1"/>
    <col min="7435" max="7435" width="14.140625" style="143" customWidth="1"/>
    <col min="7436" max="7436" width="10.00390625" style="143" customWidth="1"/>
    <col min="7437" max="7437" width="15.140625" style="143" customWidth="1"/>
    <col min="7438" max="7438" width="13.7109375" style="143" customWidth="1"/>
    <col min="7439" max="7439" width="7.7109375" style="143" customWidth="1"/>
    <col min="7440" max="7440" width="7.8515625" style="143" customWidth="1"/>
    <col min="7441" max="7441" width="12.57421875" style="143" bestFit="1" customWidth="1"/>
    <col min="7442" max="7442" width="11.421875" style="143" bestFit="1" customWidth="1"/>
    <col min="7443" max="7680" width="10.28125" style="143" customWidth="1"/>
    <col min="7681" max="7681" width="5.7109375" style="143" customWidth="1"/>
    <col min="7682" max="7682" width="0.9921875" style="143" customWidth="1"/>
    <col min="7683" max="7683" width="14.00390625" style="143" customWidth="1"/>
    <col min="7684" max="7684" width="25.00390625" style="143" customWidth="1"/>
    <col min="7685" max="7685" width="15.57421875" style="143" customWidth="1"/>
    <col min="7686" max="7686" width="14.8515625" style="143" customWidth="1"/>
    <col min="7687" max="7687" width="15.421875" style="143" customWidth="1"/>
    <col min="7688" max="7688" width="12.28125" style="143" customWidth="1"/>
    <col min="7689" max="7689" width="13.8515625" style="143" customWidth="1"/>
    <col min="7690" max="7690" width="11.421875" style="143" customWidth="1"/>
    <col min="7691" max="7691" width="14.140625" style="143" customWidth="1"/>
    <col min="7692" max="7692" width="10.00390625" style="143" customWidth="1"/>
    <col min="7693" max="7693" width="15.140625" style="143" customWidth="1"/>
    <col min="7694" max="7694" width="13.7109375" style="143" customWidth="1"/>
    <col min="7695" max="7695" width="7.7109375" style="143" customWidth="1"/>
    <col min="7696" max="7696" width="7.8515625" style="143" customWidth="1"/>
    <col min="7697" max="7697" width="12.57421875" style="143" bestFit="1" customWidth="1"/>
    <col min="7698" max="7698" width="11.421875" style="143" bestFit="1" customWidth="1"/>
    <col min="7699" max="7936" width="10.28125" style="143" customWidth="1"/>
    <col min="7937" max="7937" width="5.7109375" style="143" customWidth="1"/>
    <col min="7938" max="7938" width="0.9921875" style="143" customWidth="1"/>
    <col min="7939" max="7939" width="14.00390625" style="143" customWidth="1"/>
    <col min="7940" max="7940" width="25.00390625" style="143" customWidth="1"/>
    <col min="7941" max="7941" width="15.57421875" style="143" customWidth="1"/>
    <col min="7942" max="7942" width="14.8515625" style="143" customWidth="1"/>
    <col min="7943" max="7943" width="15.421875" style="143" customWidth="1"/>
    <col min="7944" max="7944" width="12.28125" style="143" customWidth="1"/>
    <col min="7945" max="7945" width="13.8515625" style="143" customWidth="1"/>
    <col min="7946" max="7946" width="11.421875" style="143" customWidth="1"/>
    <col min="7947" max="7947" width="14.140625" style="143" customWidth="1"/>
    <col min="7948" max="7948" width="10.00390625" style="143" customWidth="1"/>
    <col min="7949" max="7949" width="15.140625" style="143" customWidth="1"/>
    <col min="7950" max="7950" width="13.7109375" style="143" customWidth="1"/>
    <col min="7951" max="7951" width="7.7109375" style="143" customWidth="1"/>
    <col min="7952" max="7952" width="7.8515625" style="143" customWidth="1"/>
    <col min="7953" max="7953" width="12.57421875" style="143" bestFit="1" customWidth="1"/>
    <col min="7954" max="7954" width="11.421875" style="143" bestFit="1" customWidth="1"/>
    <col min="7955" max="8192" width="10.28125" style="143" customWidth="1"/>
    <col min="8193" max="8193" width="5.7109375" style="143" customWidth="1"/>
    <col min="8194" max="8194" width="0.9921875" style="143" customWidth="1"/>
    <col min="8195" max="8195" width="14.00390625" style="143" customWidth="1"/>
    <col min="8196" max="8196" width="25.00390625" style="143" customWidth="1"/>
    <col min="8197" max="8197" width="15.57421875" style="143" customWidth="1"/>
    <col min="8198" max="8198" width="14.8515625" style="143" customWidth="1"/>
    <col min="8199" max="8199" width="15.421875" style="143" customWidth="1"/>
    <col min="8200" max="8200" width="12.28125" style="143" customWidth="1"/>
    <col min="8201" max="8201" width="13.8515625" style="143" customWidth="1"/>
    <col min="8202" max="8202" width="11.421875" style="143" customWidth="1"/>
    <col min="8203" max="8203" width="14.140625" style="143" customWidth="1"/>
    <col min="8204" max="8204" width="10.00390625" style="143" customWidth="1"/>
    <col min="8205" max="8205" width="15.140625" style="143" customWidth="1"/>
    <col min="8206" max="8206" width="13.7109375" style="143" customWidth="1"/>
    <col min="8207" max="8207" width="7.7109375" style="143" customWidth="1"/>
    <col min="8208" max="8208" width="7.8515625" style="143" customWidth="1"/>
    <col min="8209" max="8209" width="12.57421875" style="143" bestFit="1" customWidth="1"/>
    <col min="8210" max="8210" width="11.421875" style="143" bestFit="1" customWidth="1"/>
    <col min="8211" max="8448" width="10.28125" style="143" customWidth="1"/>
    <col min="8449" max="8449" width="5.7109375" style="143" customWidth="1"/>
    <col min="8450" max="8450" width="0.9921875" style="143" customWidth="1"/>
    <col min="8451" max="8451" width="14.00390625" style="143" customWidth="1"/>
    <col min="8452" max="8452" width="25.00390625" style="143" customWidth="1"/>
    <col min="8453" max="8453" width="15.57421875" style="143" customWidth="1"/>
    <col min="8454" max="8454" width="14.8515625" style="143" customWidth="1"/>
    <col min="8455" max="8455" width="15.421875" style="143" customWidth="1"/>
    <col min="8456" max="8456" width="12.28125" style="143" customWidth="1"/>
    <col min="8457" max="8457" width="13.8515625" style="143" customWidth="1"/>
    <col min="8458" max="8458" width="11.421875" style="143" customWidth="1"/>
    <col min="8459" max="8459" width="14.140625" style="143" customWidth="1"/>
    <col min="8460" max="8460" width="10.00390625" style="143" customWidth="1"/>
    <col min="8461" max="8461" width="15.140625" style="143" customWidth="1"/>
    <col min="8462" max="8462" width="13.7109375" style="143" customWidth="1"/>
    <col min="8463" max="8463" width="7.7109375" style="143" customWidth="1"/>
    <col min="8464" max="8464" width="7.8515625" style="143" customWidth="1"/>
    <col min="8465" max="8465" width="12.57421875" style="143" bestFit="1" customWidth="1"/>
    <col min="8466" max="8466" width="11.421875" style="143" bestFit="1" customWidth="1"/>
    <col min="8467" max="8704" width="10.28125" style="143" customWidth="1"/>
    <col min="8705" max="8705" width="5.7109375" style="143" customWidth="1"/>
    <col min="8706" max="8706" width="0.9921875" style="143" customWidth="1"/>
    <col min="8707" max="8707" width="14.00390625" style="143" customWidth="1"/>
    <col min="8708" max="8708" width="25.00390625" style="143" customWidth="1"/>
    <col min="8709" max="8709" width="15.57421875" style="143" customWidth="1"/>
    <col min="8710" max="8710" width="14.8515625" style="143" customWidth="1"/>
    <col min="8711" max="8711" width="15.421875" style="143" customWidth="1"/>
    <col min="8712" max="8712" width="12.28125" style="143" customWidth="1"/>
    <col min="8713" max="8713" width="13.8515625" style="143" customWidth="1"/>
    <col min="8714" max="8714" width="11.421875" style="143" customWidth="1"/>
    <col min="8715" max="8715" width="14.140625" style="143" customWidth="1"/>
    <col min="8716" max="8716" width="10.00390625" style="143" customWidth="1"/>
    <col min="8717" max="8717" width="15.140625" style="143" customWidth="1"/>
    <col min="8718" max="8718" width="13.7109375" style="143" customWidth="1"/>
    <col min="8719" max="8719" width="7.7109375" style="143" customWidth="1"/>
    <col min="8720" max="8720" width="7.8515625" style="143" customWidth="1"/>
    <col min="8721" max="8721" width="12.57421875" style="143" bestFit="1" customWidth="1"/>
    <col min="8722" max="8722" width="11.421875" style="143" bestFit="1" customWidth="1"/>
    <col min="8723" max="8960" width="10.28125" style="143" customWidth="1"/>
    <col min="8961" max="8961" width="5.7109375" style="143" customWidth="1"/>
    <col min="8962" max="8962" width="0.9921875" style="143" customWidth="1"/>
    <col min="8963" max="8963" width="14.00390625" style="143" customWidth="1"/>
    <col min="8964" max="8964" width="25.00390625" style="143" customWidth="1"/>
    <col min="8965" max="8965" width="15.57421875" style="143" customWidth="1"/>
    <col min="8966" max="8966" width="14.8515625" style="143" customWidth="1"/>
    <col min="8967" max="8967" width="15.421875" style="143" customWidth="1"/>
    <col min="8968" max="8968" width="12.28125" style="143" customWidth="1"/>
    <col min="8969" max="8969" width="13.8515625" style="143" customWidth="1"/>
    <col min="8970" max="8970" width="11.421875" style="143" customWidth="1"/>
    <col min="8971" max="8971" width="14.140625" style="143" customWidth="1"/>
    <col min="8972" max="8972" width="10.00390625" style="143" customWidth="1"/>
    <col min="8973" max="8973" width="15.140625" style="143" customWidth="1"/>
    <col min="8974" max="8974" width="13.7109375" style="143" customWidth="1"/>
    <col min="8975" max="8975" width="7.7109375" style="143" customWidth="1"/>
    <col min="8976" max="8976" width="7.8515625" style="143" customWidth="1"/>
    <col min="8977" max="8977" width="12.57421875" style="143" bestFit="1" customWidth="1"/>
    <col min="8978" max="8978" width="11.421875" style="143" bestFit="1" customWidth="1"/>
    <col min="8979" max="9216" width="10.28125" style="143" customWidth="1"/>
    <col min="9217" max="9217" width="5.7109375" style="143" customWidth="1"/>
    <col min="9218" max="9218" width="0.9921875" style="143" customWidth="1"/>
    <col min="9219" max="9219" width="14.00390625" style="143" customWidth="1"/>
    <col min="9220" max="9220" width="25.00390625" style="143" customWidth="1"/>
    <col min="9221" max="9221" width="15.57421875" style="143" customWidth="1"/>
    <col min="9222" max="9222" width="14.8515625" style="143" customWidth="1"/>
    <col min="9223" max="9223" width="15.421875" style="143" customWidth="1"/>
    <col min="9224" max="9224" width="12.28125" style="143" customWidth="1"/>
    <col min="9225" max="9225" width="13.8515625" style="143" customWidth="1"/>
    <col min="9226" max="9226" width="11.421875" style="143" customWidth="1"/>
    <col min="9227" max="9227" width="14.140625" style="143" customWidth="1"/>
    <col min="9228" max="9228" width="10.00390625" style="143" customWidth="1"/>
    <col min="9229" max="9229" width="15.140625" style="143" customWidth="1"/>
    <col min="9230" max="9230" width="13.7109375" style="143" customWidth="1"/>
    <col min="9231" max="9231" width="7.7109375" style="143" customWidth="1"/>
    <col min="9232" max="9232" width="7.8515625" style="143" customWidth="1"/>
    <col min="9233" max="9233" width="12.57421875" style="143" bestFit="1" customWidth="1"/>
    <col min="9234" max="9234" width="11.421875" style="143" bestFit="1" customWidth="1"/>
    <col min="9235" max="9472" width="10.28125" style="143" customWidth="1"/>
    <col min="9473" max="9473" width="5.7109375" style="143" customWidth="1"/>
    <col min="9474" max="9474" width="0.9921875" style="143" customWidth="1"/>
    <col min="9475" max="9475" width="14.00390625" style="143" customWidth="1"/>
    <col min="9476" max="9476" width="25.00390625" style="143" customWidth="1"/>
    <col min="9477" max="9477" width="15.57421875" style="143" customWidth="1"/>
    <col min="9478" max="9478" width="14.8515625" style="143" customWidth="1"/>
    <col min="9479" max="9479" width="15.421875" style="143" customWidth="1"/>
    <col min="9480" max="9480" width="12.28125" style="143" customWidth="1"/>
    <col min="9481" max="9481" width="13.8515625" style="143" customWidth="1"/>
    <col min="9482" max="9482" width="11.421875" style="143" customWidth="1"/>
    <col min="9483" max="9483" width="14.140625" style="143" customWidth="1"/>
    <col min="9484" max="9484" width="10.00390625" style="143" customWidth="1"/>
    <col min="9485" max="9485" width="15.140625" style="143" customWidth="1"/>
    <col min="9486" max="9486" width="13.7109375" style="143" customWidth="1"/>
    <col min="9487" max="9487" width="7.7109375" style="143" customWidth="1"/>
    <col min="9488" max="9488" width="7.8515625" style="143" customWidth="1"/>
    <col min="9489" max="9489" width="12.57421875" style="143" bestFit="1" customWidth="1"/>
    <col min="9490" max="9490" width="11.421875" style="143" bestFit="1" customWidth="1"/>
    <col min="9491" max="9728" width="10.28125" style="143" customWidth="1"/>
    <col min="9729" max="9729" width="5.7109375" style="143" customWidth="1"/>
    <col min="9730" max="9730" width="0.9921875" style="143" customWidth="1"/>
    <col min="9731" max="9731" width="14.00390625" style="143" customWidth="1"/>
    <col min="9732" max="9732" width="25.00390625" style="143" customWidth="1"/>
    <col min="9733" max="9733" width="15.57421875" style="143" customWidth="1"/>
    <col min="9734" max="9734" width="14.8515625" style="143" customWidth="1"/>
    <col min="9735" max="9735" width="15.421875" style="143" customWidth="1"/>
    <col min="9736" max="9736" width="12.28125" style="143" customWidth="1"/>
    <col min="9737" max="9737" width="13.8515625" style="143" customWidth="1"/>
    <col min="9738" max="9738" width="11.421875" style="143" customWidth="1"/>
    <col min="9739" max="9739" width="14.140625" style="143" customWidth="1"/>
    <col min="9740" max="9740" width="10.00390625" style="143" customWidth="1"/>
    <col min="9741" max="9741" width="15.140625" style="143" customWidth="1"/>
    <col min="9742" max="9742" width="13.7109375" style="143" customWidth="1"/>
    <col min="9743" max="9743" width="7.7109375" style="143" customWidth="1"/>
    <col min="9744" max="9744" width="7.8515625" style="143" customWidth="1"/>
    <col min="9745" max="9745" width="12.57421875" style="143" bestFit="1" customWidth="1"/>
    <col min="9746" max="9746" width="11.421875" style="143" bestFit="1" customWidth="1"/>
    <col min="9747" max="9984" width="10.28125" style="143" customWidth="1"/>
    <col min="9985" max="9985" width="5.7109375" style="143" customWidth="1"/>
    <col min="9986" max="9986" width="0.9921875" style="143" customWidth="1"/>
    <col min="9987" max="9987" width="14.00390625" style="143" customWidth="1"/>
    <col min="9988" max="9988" width="25.00390625" style="143" customWidth="1"/>
    <col min="9989" max="9989" width="15.57421875" style="143" customWidth="1"/>
    <col min="9990" max="9990" width="14.8515625" style="143" customWidth="1"/>
    <col min="9991" max="9991" width="15.421875" style="143" customWidth="1"/>
    <col min="9992" max="9992" width="12.28125" style="143" customWidth="1"/>
    <col min="9993" max="9993" width="13.8515625" style="143" customWidth="1"/>
    <col min="9994" max="9994" width="11.421875" style="143" customWidth="1"/>
    <col min="9995" max="9995" width="14.140625" style="143" customWidth="1"/>
    <col min="9996" max="9996" width="10.00390625" style="143" customWidth="1"/>
    <col min="9997" max="9997" width="15.140625" style="143" customWidth="1"/>
    <col min="9998" max="9998" width="13.7109375" style="143" customWidth="1"/>
    <col min="9999" max="9999" width="7.7109375" style="143" customWidth="1"/>
    <col min="10000" max="10000" width="7.8515625" style="143" customWidth="1"/>
    <col min="10001" max="10001" width="12.57421875" style="143" bestFit="1" customWidth="1"/>
    <col min="10002" max="10002" width="11.421875" style="143" bestFit="1" customWidth="1"/>
    <col min="10003" max="10240" width="10.28125" style="143" customWidth="1"/>
    <col min="10241" max="10241" width="5.7109375" style="143" customWidth="1"/>
    <col min="10242" max="10242" width="0.9921875" style="143" customWidth="1"/>
    <col min="10243" max="10243" width="14.00390625" style="143" customWidth="1"/>
    <col min="10244" max="10244" width="25.00390625" style="143" customWidth="1"/>
    <col min="10245" max="10245" width="15.57421875" style="143" customWidth="1"/>
    <col min="10246" max="10246" width="14.8515625" style="143" customWidth="1"/>
    <col min="10247" max="10247" width="15.421875" style="143" customWidth="1"/>
    <col min="10248" max="10248" width="12.28125" style="143" customWidth="1"/>
    <col min="10249" max="10249" width="13.8515625" style="143" customWidth="1"/>
    <col min="10250" max="10250" width="11.421875" style="143" customWidth="1"/>
    <col min="10251" max="10251" width="14.140625" style="143" customWidth="1"/>
    <col min="10252" max="10252" width="10.00390625" style="143" customWidth="1"/>
    <col min="10253" max="10253" width="15.140625" style="143" customWidth="1"/>
    <col min="10254" max="10254" width="13.7109375" style="143" customWidth="1"/>
    <col min="10255" max="10255" width="7.7109375" style="143" customWidth="1"/>
    <col min="10256" max="10256" width="7.8515625" style="143" customWidth="1"/>
    <col min="10257" max="10257" width="12.57421875" style="143" bestFit="1" customWidth="1"/>
    <col min="10258" max="10258" width="11.421875" style="143" bestFit="1" customWidth="1"/>
    <col min="10259" max="10496" width="10.28125" style="143" customWidth="1"/>
    <col min="10497" max="10497" width="5.7109375" style="143" customWidth="1"/>
    <col min="10498" max="10498" width="0.9921875" style="143" customWidth="1"/>
    <col min="10499" max="10499" width="14.00390625" style="143" customWidth="1"/>
    <col min="10500" max="10500" width="25.00390625" style="143" customWidth="1"/>
    <col min="10501" max="10501" width="15.57421875" style="143" customWidth="1"/>
    <col min="10502" max="10502" width="14.8515625" style="143" customWidth="1"/>
    <col min="10503" max="10503" width="15.421875" style="143" customWidth="1"/>
    <col min="10504" max="10504" width="12.28125" style="143" customWidth="1"/>
    <col min="10505" max="10505" width="13.8515625" style="143" customWidth="1"/>
    <col min="10506" max="10506" width="11.421875" style="143" customWidth="1"/>
    <col min="10507" max="10507" width="14.140625" style="143" customWidth="1"/>
    <col min="10508" max="10508" width="10.00390625" style="143" customWidth="1"/>
    <col min="10509" max="10509" width="15.140625" style="143" customWidth="1"/>
    <col min="10510" max="10510" width="13.7109375" style="143" customWidth="1"/>
    <col min="10511" max="10511" width="7.7109375" style="143" customWidth="1"/>
    <col min="10512" max="10512" width="7.8515625" style="143" customWidth="1"/>
    <col min="10513" max="10513" width="12.57421875" style="143" bestFit="1" customWidth="1"/>
    <col min="10514" max="10514" width="11.421875" style="143" bestFit="1" customWidth="1"/>
    <col min="10515" max="10752" width="10.28125" style="143" customWidth="1"/>
    <col min="10753" max="10753" width="5.7109375" style="143" customWidth="1"/>
    <col min="10754" max="10754" width="0.9921875" style="143" customWidth="1"/>
    <col min="10755" max="10755" width="14.00390625" style="143" customWidth="1"/>
    <col min="10756" max="10756" width="25.00390625" style="143" customWidth="1"/>
    <col min="10757" max="10757" width="15.57421875" style="143" customWidth="1"/>
    <col min="10758" max="10758" width="14.8515625" style="143" customWidth="1"/>
    <col min="10759" max="10759" width="15.421875" style="143" customWidth="1"/>
    <col min="10760" max="10760" width="12.28125" style="143" customWidth="1"/>
    <col min="10761" max="10761" width="13.8515625" style="143" customWidth="1"/>
    <col min="10762" max="10762" width="11.421875" style="143" customWidth="1"/>
    <col min="10763" max="10763" width="14.140625" style="143" customWidth="1"/>
    <col min="10764" max="10764" width="10.00390625" style="143" customWidth="1"/>
    <col min="10765" max="10765" width="15.140625" style="143" customWidth="1"/>
    <col min="10766" max="10766" width="13.7109375" style="143" customWidth="1"/>
    <col min="10767" max="10767" width="7.7109375" style="143" customWidth="1"/>
    <col min="10768" max="10768" width="7.8515625" style="143" customWidth="1"/>
    <col min="10769" max="10769" width="12.57421875" style="143" bestFit="1" customWidth="1"/>
    <col min="10770" max="10770" width="11.421875" style="143" bestFit="1" customWidth="1"/>
    <col min="10771" max="11008" width="10.28125" style="143" customWidth="1"/>
    <col min="11009" max="11009" width="5.7109375" style="143" customWidth="1"/>
    <col min="11010" max="11010" width="0.9921875" style="143" customWidth="1"/>
    <col min="11011" max="11011" width="14.00390625" style="143" customWidth="1"/>
    <col min="11012" max="11012" width="25.00390625" style="143" customWidth="1"/>
    <col min="11013" max="11013" width="15.57421875" style="143" customWidth="1"/>
    <col min="11014" max="11014" width="14.8515625" style="143" customWidth="1"/>
    <col min="11015" max="11015" width="15.421875" style="143" customWidth="1"/>
    <col min="11016" max="11016" width="12.28125" style="143" customWidth="1"/>
    <col min="11017" max="11017" width="13.8515625" style="143" customWidth="1"/>
    <col min="11018" max="11018" width="11.421875" style="143" customWidth="1"/>
    <col min="11019" max="11019" width="14.140625" style="143" customWidth="1"/>
    <col min="11020" max="11020" width="10.00390625" style="143" customWidth="1"/>
    <col min="11021" max="11021" width="15.140625" style="143" customWidth="1"/>
    <col min="11022" max="11022" width="13.7109375" style="143" customWidth="1"/>
    <col min="11023" max="11023" width="7.7109375" style="143" customWidth="1"/>
    <col min="11024" max="11024" width="7.8515625" style="143" customWidth="1"/>
    <col min="11025" max="11025" width="12.57421875" style="143" bestFit="1" customWidth="1"/>
    <col min="11026" max="11026" width="11.421875" style="143" bestFit="1" customWidth="1"/>
    <col min="11027" max="11264" width="10.28125" style="143" customWidth="1"/>
    <col min="11265" max="11265" width="5.7109375" style="143" customWidth="1"/>
    <col min="11266" max="11266" width="0.9921875" style="143" customWidth="1"/>
    <col min="11267" max="11267" width="14.00390625" style="143" customWidth="1"/>
    <col min="11268" max="11268" width="25.00390625" style="143" customWidth="1"/>
    <col min="11269" max="11269" width="15.57421875" style="143" customWidth="1"/>
    <col min="11270" max="11270" width="14.8515625" style="143" customWidth="1"/>
    <col min="11271" max="11271" width="15.421875" style="143" customWidth="1"/>
    <col min="11272" max="11272" width="12.28125" style="143" customWidth="1"/>
    <col min="11273" max="11273" width="13.8515625" style="143" customWidth="1"/>
    <col min="11274" max="11274" width="11.421875" style="143" customWidth="1"/>
    <col min="11275" max="11275" width="14.140625" style="143" customWidth="1"/>
    <col min="11276" max="11276" width="10.00390625" style="143" customWidth="1"/>
    <col min="11277" max="11277" width="15.140625" style="143" customWidth="1"/>
    <col min="11278" max="11278" width="13.7109375" style="143" customWidth="1"/>
    <col min="11279" max="11279" width="7.7109375" style="143" customWidth="1"/>
    <col min="11280" max="11280" width="7.8515625" style="143" customWidth="1"/>
    <col min="11281" max="11281" width="12.57421875" style="143" bestFit="1" customWidth="1"/>
    <col min="11282" max="11282" width="11.421875" style="143" bestFit="1" customWidth="1"/>
    <col min="11283" max="11520" width="10.28125" style="143" customWidth="1"/>
    <col min="11521" max="11521" width="5.7109375" style="143" customWidth="1"/>
    <col min="11522" max="11522" width="0.9921875" style="143" customWidth="1"/>
    <col min="11523" max="11523" width="14.00390625" style="143" customWidth="1"/>
    <col min="11524" max="11524" width="25.00390625" style="143" customWidth="1"/>
    <col min="11525" max="11525" width="15.57421875" style="143" customWidth="1"/>
    <col min="11526" max="11526" width="14.8515625" style="143" customWidth="1"/>
    <col min="11527" max="11527" width="15.421875" style="143" customWidth="1"/>
    <col min="11528" max="11528" width="12.28125" style="143" customWidth="1"/>
    <col min="11529" max="11529" width="13.8515625" style="143" customWidth="1"/>
    <col min="11530" max="11530" width="11.421875" style="143" customWidth="1"/>
    <col min="11531" max="11531" width="14.140625" style="143" customWidth="1"/>
    <col min="11532" max="11532" width="10.00390625" style="143" customWidth="1"/>
    <col min="11533" max="11533" width="15.140625" style="143" customWidth="1"/>
    <col min="11534" max="11534" width="13.7109375" style="143" customWidth="1"/>
    <col min="11535" max="11535" width="7.7109375" style="143" customWidth="1"/>
    <col min="11536" max="11536" width="7.8515625" style="143" customWidth="1"/>
    <col min="11537" max="11537" width="12.57421875" style="143" bestFit="1" customWidth="1"/>
    <col min="11538" max="11538" width="11.421875" style="143" bestFit="1" customWidth="1"/>
    <col min="11539" max="11776" width="10.28125" style="143" customWidth="1"/>
    <col min="11777" max="11777" width="5.7109375" style="143" customWidth="1"/>
    <col min="11778" max="11778" width="0.9921875" style="143" customWidth="1"/>
    <col min="11779" max="11779" width="14.00390625" style="143" customWidth="1"/>
    <col min="11780" max="11780" width="25.00390625" style="143" customWidth="1"/>
    <col min="11781" max="11781" width="15.57421875" style="143" customWidth="1"/>
    <col min="11782" max="11782" width="14.8515625" style="143" customWidth="1"/>
    <col min="11783" max="11783" width="15.421875" style="143" customWidth="1"/>
    <col min="11784" max="11784" width="12.28125" style="143" customWidth="1"/>
    <col min="11785" max="11785" width="13.8515625" style="143" customWidth="1"/>
    <col min="11786" max="11786" width="11.421875" style="143" customWidth="1"/>
    <col min="11787" max="11787" width="14.140625" style="143" customWidth="1"/>
    <col min="11788" max="11788" width="10.00390625" style="143" customWidth="1"/>
    <col min="11789" max="11789" width="15.140625" style="143" customWidth="1"/>
    <col min="11790" max="11790" width="13.7109375" style="143" customWidth="1"/>
    <col min="11791" max="11791" width="7.7109375" style="143" customWidth="1"/>
    <col min="11792" max="11792" width="7.8515625" style="143" customWidth="1"/>
    <col min="11793" max="11793" width="12.57421875" style="143" bestFit="1" customWidth="1"/>
    <col min="11794" max="11794" width="11.421875" style="143" bestFit="1" customWidth="1"/>
    <col min="11795" max="12032" width="10.28125" style="143" customWidth="1"/>
    <col min="12033" max="12033" width="5.7109375" style="143" customWidth="1"/>
    <col min="12034" max="12034" width="0.9921875" style="143" customWidth="1"/>
    <col min="12035" max="12035" width="14.00390625" style="143" customWidth="1"/>
    <col min="12036" max="12036" width="25.00390625" style="143" customWidth="1"/>
    <col min="12037" max="12037" width="15.57421875" style="143" customWidth="1"/>
    <col min="12038" max="12038" width="14.8515625" style="143" customWidth="1"/>
    <col min="12039" max="12039" width="15.421875" style="143" customWidth="1"/>
    <col min="12040" max="12040" width="12.28125" style="143" customWidth="1"/>
    <col min="12041" max="12041" width="13.8515625" style="143" customWidth="1"/>
    <col min="12042" max="12042" width="11.421875" style="143" customWidth="1"/>
    <col min="12043" max="12043" width="14.140625" style="143" customWidth="1"/>
    <col min="12044" max="12044" width="10.00390625" style="143" customWidth="1"/>
    <col min="12045" max="12045" width="15.140625" style="143" customWidth="1"/>
    <col min="12046" max="12046" width="13.7109375" style="143" customWidth="1"/>
    <col min="12047" max="12047" width="7.7109375" style="143" customWidth="1"/>
    <col min="12048" max="12048" width="7.8515625" style="143" customWidth="1"/>
    <col min="12049" max="12049" width="12.57421875" style="143" bestFit="1" customWidth="1"/>
    <col min="12050" max="12050" width="11.421875" style="143" bestFit="1" customWidth="1"/>
    <col min="12051" max="12288" width="10.28125" style="143" customWidth="1"/>
    <col min="12289" max="12289" width="5.7109375" style="143" customWidth="1"/>
    <col min="12290" max="12290" width="0.9921875" style="143" customWidth="1"/>
    <col min="12291" max="12291" width="14.00390625" style="143" customWidth="1"/>
    <col min="12292" max="12292" width="25.00390625" style="143" customWidth="1"/>
    <col min="12293" max="12293" width="15.57421875" style="143" customWidth="1"/>
    <col min="12294" max="12294" width="14.8515625" style="143" customWidth="1"/>
    <col min="12295" max="12295" width="15.421875" style="143" customWidth="1"/>
    <col min="12296" max="12296" width="12.28125" style="143" customWidth="1"/>
    <col min="12297" max="12297" width="13.8515625" style="143" customWidth="1"/>
    <col min="12298" max="12298" width="11.421875" style="143" customWidth="1"/>
    <col min="12299" max="12299" width="14.140625" style="143" customWidth="1"/>
    <col min="12300" max="12300" width="10.00390625" style="143" customWidth="1"/>
    <col min="12301" max="12301" width="15.140625" style="143" customWidth="1"/>
    <col min="12302" max="12302" width="13.7109375" style="143" customWidth="1"/>
    <col min="12303" max="12303" width="7.7109375" style="143" customWidth="1"/>
    <col min="12304" max="12304" width="7.8515625" style="143" customWidth="1"/>
    <col min="12305" max="12305" width="12.57421875" style="143" bestFit="1" customWidth="1"/>
    <col min="12306" max="12306" width="11.421875" style="143" bestFit="1" customWidth="1"/>
    <col min="12307" max="12544" width="10.28125" style="143" customWidth="1"/>
    <col min="12545" max="12545" width="5.7109375" style="143" customWidth="1"/>
    <col min="12546" max="12546" width="0.9921875" style="143" customWidth="1"/>
    <col min="12547" max="12547" width="14.00390625" style="143" customWidth="1"/>
    <col min="12548" max="12548" width="25.00390625" style="143" customWidth="1"/>
    <col min="12549" max="12549" width="15.57421875" style="143" customWidth="1"/>
    <col min="12550" max="12550" width="14.8515625" style="143" customWidth="1"/>
    <col min="12551" max="12551" width="15.421875" style="143" customWidth="1"/>
    <col min="12552" max="12552" width="12.28125" style="143" customWidth="1"/>
    <col min="12553" max="12553" width="13.8515625" style="143" customWidth="1"/>
    <col min="12554" max="12554" width="11.421875" style="143" customWidth="1"/>
    <col min="12555" max="12555" width="14.140625" style="143" customWidth="1"/>
    <col min="12556" max="12556" width="10.00390625" style="143" customWidth="1"/>
    <col min="12557" max="12557" width="15.140625" style="143" customWidth="1"/>
    <col min="12558" max="12558" width="13.7109375" style="143" customWidth="1"/>
    <col min="12559" max="12559" width="7.7109375" style="143" customWidth="1"/>
    <col min="12560" max="12560" width="7.8515625" style="143" customWidth="1"/>
    <col min="12561" max="12561" width="12.57421875" style="143" bestFit="1" customWidth="1"/>
    <col min="12562" max="12562" width="11.421875" style="143" bestFit="1" customWidth="1"/>
    <col min="12563" max="12800" width="10.28125" style="143" customWidth="1"/>
    <col min="12801" max="12801" width="5.7109375" style="143" customWidth="1"/>
    <col min="12802" max="12802" width="0.9921875" style="143" customWidth="1"/>
    <col min="12803" max="12803" width="14.00390625" style="143" customWidth="1"/>
    <col min="12804" max="12804" width="25.00390625" style="143" customWidth="1"/>
    <col min="12805" max="12805" width="15.57421875" style="143" customWidth="1"/>
    <col min="12806" max="12806" width="14.8515625" style="143" customWidth="1"/>
    <col min="12807" max="12807" width="15.421875" style="143" customWidth="1"/>
    <col min="12808" max="12808" width="12.28125" style="143" customWidth="1"/>
    <col min="12809" max="12809" width="13.8515625" style="143" customWidth="1"/>
    <col min="12810" max="12810" width="11.421875" style="143" customWidth="1"/>
    <col min="12811" max="12811" width="14.140625" style="143" customWidth="1"/>
    <col min="12812" max="12812" width="10.00390625" style="143" customWidth="1"/>
    <col min="12813" max="12813" width="15.140625" style="143" customWidth="1"/>
    <col min="12814" max="12814" width="13.7109375" style="143" customWidth="1"/>
    <col min="12815" max="12815" width="7.7109375" style="143" customWidth="1"/>
    <col min="12816" max="12816" width="7.8515625" style="143" customWidth="1"/>
    <col min="12817" max="12817" width="12.57421875" style="143" bestFit="1" customWidth="1"/>
    <col min="12818" max="12818" width="11.421875" style="143" bestFit="1" customWidth="1"/>
    <col min="12819" max="13056" width="10.28125" style="143" customWidth="1"/>
    <col min="13057" max="13057" width="5.7109375" style="143" customWidth="1"/>
    <col min="13058" max="13058" width="0.9921875" style="143" customWidth="1"/>
    <col min="13059" max="13059" width="14.00390625" style="143" customWidth="1"/>
    <col min="13060" max="13060" width="25.00390625" style="143" customWidth="1"/>
    <col min="13061" max="13061" width="15.57421875" style="143" customWidth="1"/>
    <col min="13062" max="13062" width="14.8515625" style="143" customWidth="1"/>
    <col min="13063" max="13063" width="15.421875" style="143" customWidth="1"/>
    <col min="13064" max="13064" width="12.28125" style="143" customWidth="1"/>
    <col min="13065" max="13065" width="13.8515625" style="143" customWidth="1"/>
    <col min="13066" max="13066" width="11.421875" style="143" customWidth="1"/>
    <col min="13067" max="13067" width="14.140625" style="143" customWidth="1"/>
    <col min="13068" max="13068" width="10.00390625" style="143" customWidth="1"/>
    <col min="13069" max="13069" width="15.140625" style="143" customWidth="1"/>
    <col min="13070" max="13070" width="13.7109375" style="143" customWidth="1"/>
    <col min="13071" max="13071" width="7.7109375" style="143" customWidth="1"/>
    <col min="13072" max="13072" width="7.8515625" style="143" customWidth="1"/>
    <col min="13073" max="13073" width="12.57421875" style="143" bestFit="1" customWidth="1"/>
    <col min="13074" max="13074" width="11.421875" style="143" bestFit="1" customWidth="1"/>
    <col min="13075" max="13312" width="10.28125" style="143" customWidth="1"/>
    <col min="13313" max="13313" width="5.7109375" style="143" customWidth="1"/>
    <col min="13314" max="13314" width="0.9921875" style="143" customWidth="1"/>
    <col min="13315" max="13315" width="14.00390625" style="143" customWidth="1"/>
    <col min="13316" max="13316" width="25.00390625" style="143" customWidth="1"/>
    <col min="13317" max="13317" width="15.57421875" style="143" customWidth="1"/>
    <col min="13318" max="13318" width="14.8515625" style="143" customWidth="1"/>
    <col min="13319" max="13319" width="15.421875" style="143" customWidth="1"/>
    <col min="13320" max="13320" width="12.28125" style="143" customWidth="1"/>
    <col min="13321" max="13321" width="13.8515625" style="143" customWidth="1"/>
    <col min="13322" max="13322" width="11.421875" style="143" customWidth="1"/>
    <col min="13323" max="13323" width="14.140625" style="143" customWidth="1"/>
    <col min="13324" max="13324" width="10.00390625" style="143" customWidth="1"/>
    <col min="13325" max="13325" width="15.140625" style="143" customWidth="1"/>
    <col min="13326" max="13326" width="13.7109375" style="143" customWidth="1"/>
    <col min="13327" max="13327" width="7.7109375" style="143" customWidth="1"/>
    <col min="13328" max="13328" width="7.8515625" style="143" customWidth="1"/>
    <col min="13329" max="13329" width="12.57421875" style="143" bestFit="1" customWidth="1"/>
    <col min="13330" max="13330" width="11.421875" style="143" bestFit="1" customWidth="1"/>
    <col min="13331" max="13568" width="10.28125" style="143" customWidth="1"/>
    <col min="13569" max="13569" width="5.7109375" style="143" customWidth="1"/>
    <col min="13570" max="13570" width="0.9921875" style="143" customWidth="1"/>
    <col min="13571" max="13571" width="14.00390625" style="143" customWidth="1"/>
    <col min="13572" max="13572" width="25.00390625" style="143" customWidth="1"/>
    <col min="13573" max="13573" width="15.57421875" style="143" customWidth="1"/>
    <col min="13574" max="13574" width="14.8515625" style="143" customWidth="1"/>
    <col min="13575" max="13575" width="15.421875" style="143" customWidth="1"/>
    <col min="13576" max="13576" width="12.28125" style="143" customWidth="1"/>
    <col min="13577" max="13577" width="13.8515625" style="143" customWidth="1"/>
    <col min="13578" max="13578" width="11.421875" style="143" customWidth="1"/>
    <col min="13579" max="13579" width="14.140625" style="143" customWidth="1"/>
    <col min="13580" max="13580" width="10.00390625" style="143" customWidth="1"/>
    <col min="13581" max="13581" width="15.140625" style="143" customWidth="1"/>
    <col min="13582" max="13582" width="13.7109375" style="143" customWidth="1"/>
    <col min="13583" max="13583" width="7.7109375" style="143" customWidth="1"/>
    <col min="13584" max="13584" width="7.8515625" style="143" customWidth="1"/>
    <col min="13585" max="13585" width="12.57421875" style="143" bestFit="1" customWidth="1"/>
    <col min="13586" max="13586" width="11.421875" style="143" bestFit="1" customWidth="1"/>
    <col min="13587" max="13824" width="10.28125" style="143" customWidth="1"/>
    <col min="13825" max="13825" width="5.7109375" style="143" customWidth="1"/>
    <col min="13826" max="13826" width="0.9921875" style="143" customWidth="1"/>
    <col min="13827" max="13827" width="14.00390625" style="143" customWidth="1"/>
    <col min="13828" max="13828" width="25.00390625" style="143" customWidth="1"/>
    <col min="13829" max="13829" width="15.57421875" style="143" customWidth="1"/>
    <col min="13830" max="13830" width="14.8515625" style="143" customWidth="1"/>
    <col min="13831" max="13831" width="15.421875" style="143" customWidth="1"/>
    <col min="13832" max="13832" width="12.28125" style="143" customWidth="1"/>
    <col min="13833" max="13833" width="13.8515625" style="143" customWidth="1"/>
    <col min="13834" max="13834" width="11.421875" style="143" customWidth="1"/>
    <col min="13835" max="13835" width="14.140625" style="143" customWidth="1"/>
    <col min="13836" max="13836" width="10.00390625" style="143" customWidth="1"/>
    <col min="13837" max="13837" width="15.140625" style="143" customWidth="1"/>
    <col min="13838" max="13838" width="13.7109375" style="143" customWidth="1"/>
    <col min="13839" max="13839" width="7.7109375" style="143" customWidth="1"/>
    <col min="13840" max="13840" width="7.8515625" style="143" customWidth="1"/>
    <col min="13841" max="13841" width="12.57421875" style="143" bestFit="1" customWidth="1"/>
    <col min="13842" max="13842" width="11.421875" style="143" bestFit="1" customWidth="1"/>
    <col min="13843" max="14080" width="10.28125" style="143" customWidth="1"/>
    <col min="14081" max="14081" width="5.7109375" style="143" customWidth="1"/>
    <col min="14082" max="14082" width="0.9921875" style="143" customWidth="1"/>
    <col min="14083" max="14083" width="14.00390625" style="143" customWidth="1"/>
    <col min="14084" max="14084" width="25.00390625" style="143" customWidth="1"/>
    <col min="14085" max="14085" width="15.57421875" style="143" customWidth="1"/>
    <col min="14086" max="14086" width="14.8515625" style="143" customWidth="1"/>
    <col min="14087" max="14087" width="15.421875" style="143" customWidth="1"/>
    <col min="14088" max="14088" width="12.28125" style="143" customWidth="1"/>
    <col min="14089" max="14089" width="13.8515625" style="143" customWidth="1"/>
    <col min="14090" max="14090" width="11.421875" style="143" customWidth="1"/>
    <col min="14091" max="14091" width="14.140625" style="143" customWidth="1"/>
    <col min="14092" max="14092" width="10.00390625" style="143" customWidth="1"/>
    <col min="14093" max="14093" width="15.140625" style="143" customWidth="1"/>
    <col min="14094" max="14094" width="13.7109375" style="143" customWidth="1"/>
    <col min="14095" max="14095" width="7.7109375" style="143" customWidth="1"/>
    <col min="14096" max="14096" width="7.8515625" style="143" customWidth="1"/>
    <col min="14097" max="14097" width="12.57421875" style="143" bestFit="1" customWidth="1"/>
    <col min="14098" max="14098" width="11.421875" style="143" bestFit="1" customWidth="1"/>
    <col min="14099" max="14336" width="10.28125" style="143" customWidth="1"/>
    <col min="14337" max="14337" width="5.7109375" style="143" customWidth="1"/>
    <col min="14338" max="14338" width="0.9921875" style="143" customWidth="1"/>
    <col min="14339" max="14339" width="14.00390625" style="143" customWidth="1"/>
    <col min="14340" max="14340" width="25.00390625" style="143" customWidth="1"/>
    <col min="14341" max="14341" width="15.57421875" style="143" customWidth="1"/>
    <col min="14342" max="14342" width="14.8515625" style="143" customWidth="1"/>
    <col min="14343" max="14343" width="15.421875" style="143" customWidth="1"/>
    <col min="14344" max="14344" width="12.28125" style="143" customWidth="1"/>
    <col min="14345" max="14345" width="13.8515625" style="143" customWidth="1"/>
    <col min="14346" max="14346" width="11.421875" style="143" customWidth="1"/>
    <col min="14347" max="14347" width="14.140625" style="143" customWidth="1"/>
    <col min="14348" max="14348" width="10.00390625" style="143" customWidth="1"/>
    <col min="14349" max="14349" width="15.140625" style="143" customWidth="1"/>
    <col min="14350" max="14350" width="13.7109375" style="143" customWidth="1"/>
    <col min="14351" max="14351" width="7.7109375" style="143" customWidth="1"/>
    <col min="14352" max="14352" width="7.8515625" style="143" customWidth="1"/>
    <col min="14353" max="14353" width="12.57421875" style="143" bestFit="1" customWidth="1"/>
    <col min="14354" max="14354" width="11.421875" style="143" bestFit="1" customWidth="1"/>
    <col min="14355" max="14592" width="10.28125" style="143" customWidth="1"/>
    <col min="14593" max="14593" width="5.7109375" style="143" customWidth="1"/>
    <col min="14594" max="14594" width="0.9921875" style="143" customWidth="1"/>
    <col min="14595" max="14595" width="14.00390625" style="143" customWidth="1"/>
    <col min="14596" max="14596" width="25.00390625" style="143" customWidth="1"/>
    <col min="14597" max="14597" width="15.57421875" style="143" customWidth="1"/>
    <col min="14598" max="14598" width="14.8515625" style="143" customWidth="1"/>
    <col min="14599" max="14599" width="15.421875" style="143" customWidth="1"/>
    <col min="14600" max="14600" width="12.28125" style="143" customWidth="1"/>
    <col min="14601" max="14601" width="13.8515625" style="143" customWidth="1"/>
    <col min="14602" max="14602" width="11.421875" style="143" customWidth="1"/>
    <col min="14603" max="14603" width="14.140625" style="143" customWidth="1"/>
    <col min="14604" max="14604" width="10.00390625" style="143" customWidth="1"/>
    <col min="14605" max="14605" width="15.140625" style="143" customWidth="1"/>
    <col min="14606" max="14606" width="13.7109375" style="143" customWidth="1"/>
    <col min="14607" max="14607" width="7.7109375" style="143" customWidth="1"/>
    <col min="14608" max="14608" width="7.8515625" style="143" customWidth="1"/>
    <col min="14609" max="14609" width="12.57421875" style="143" bestFit="1" customWidth="1"/>
    <col min="14610" max="14610" width="11.421875" style="143" bestFit="1" customWidth="1"/>
    <col min="14611" max="14848" width="10.28125" style="143" customWidth="1"/>
    <col min="14849" max="14849" width="5.7109375" style="143" customWidth="1"/>
    <col min="14850" max="14850" width="0.9921875" style="143" customWidth="1"/>
    <col min="14851" max="14851" width="14.00390625" style="143" customWidth="1"/>
    <col min="14852" max="14852" width="25.00390625" style="143" customWidth="1"/>
    <col min="14853" max="14853" width="15.57421875" style="143" customWidth="1"/>
    <col min="14854" max="14854" width="14.8515625" style="143" customWidth="1"/>
    <col min="14855" max="14855" width="15.421875" style="143" customWidth="1"/>
    <col min="14856" max="14856" width="12.28125" style="143" customWidth="1"/>
    <col min="14857" max="14857" width="13.8515625" style="143" customWidth="1"/>
    <col min="14858" max="14858" width="11.421875" style="143" customWidth="1"/>
    <col min="14859" max="14859" width="14.140625" style="143" customWidth="1"/>
    <col min="14860" max="14860" width="10.00390625" style="143" customWidth="1"/>
    <col min="14861" max="14861" width="15.140625" style="143" customWidth="1"/>
    <col min="14862" max="14862" width="13.7109375" style="143" customWidth="1"/>
    <col min="14863" max="14863" width="7.7109375" style="143" customWidth="1"/>
    <col min="14864" max="14864" width="7.8515625" style="143" customWidth="1"/>
    <col min="14865" max="14865" width="12.57421875" style="143" bestFit="1" customWidth="1"/>
    <col min="14866" max="14866" width="11.421875" style="143" bestFit="1" customWidth="1"/>
    <col min="14867" max="15104" width="10.28125" style="143" customWidth="1"/>
    <col min="15105" max="15105" width="5.7109375" style="143" customWidth="1"/>
    <col min="15106" max="15106" width="0.9921875" style="143" customWidth="1"/>
    <col min="15107" max="15107" width="14.00390625" style="143" customWidth="1"/>
    <col min="15108" max="15108" width="25.00390625" style="143" customWidth="1"/>
    <col min="15109" max="15109" width="15.57421875" style="143" customWidth="1"/>
    <col min="15110" max="15110" width="14.8515625" style="143" customWidth="1"/>
    <col min="15111" max="15111" width="15.421875" style="143" customWidth="1"/>
    <col min="15112" max="15112" width="12.28125" style="143" customWidth="1"/>
    <col min="15113" max="15113" width="13.8515625" style="143" customWidth="1"/>
    <col min="15114" max="15114" width="11.421875" style="143" customWidth="1"/>
    <col min="15115" max="15115" width="14.140625" style="143" customWidth="1"/>
    <col min="15116" max="15116" width="10.00390625" style="143" customWidth="1"/>
    <col min="15117" max="15117" width="15.140625" style="143" customWidth="1"/>
    <col min="15118" max="15118" width="13.7109375" style="143" customWidth="1"/>
    <col min="15119" max="15119" width="7.7109375" style="143" customWidth="1"/>
    <col min="15120" max="15120" width="7.8515625" style="143" customWidth="1"/>
    <col min="15121" max="15121" width="12.57421875" style="143" bestFit="1" customWidth="1"/>
    <col min="15122" max="15122" width="11.421875" style="143" bestFit="1" customWidth="1"/>
    <col min="15123" max="15360" width="10.28125" style="143" customWidth="1"/>
    <col min="15361" max="15361" width="5.7109375" style="143" customWidth="1"/>
    <col min="15362" max="15362" width="0.9921875" style="143" customWidth="1"/>
    <col min="15363" max="15363" width="14.00390625" style="143" customWidth="1"/>
    <col min="15364" max="15364" width="25.00390625" style="143" customWidth="1"/>
    <col min="15365" max="15365" width="15.57421875" style="143" customWidth="1"/>
    <col min="15366" max="15366" width="14.8515625" style="143" customWidth="1"/>
    <col min="15367" max="15367" width="15.421875" style="143" customWidth="1"/>
    <col min="15368" max="15368" width="12.28125" style="143" customWidth="1"/>
    <col min="15369" max="15369" width="13.8515625" style="143" customWidth="1"/>
    <col min="15370" max="15370" width="11.421875" style="143" customWidth="1"/>
    <col min="15371" max="15371" width="14.140625" style="143" customWidth="1"/>
    <col min="15372" max="15372" width="10.00390625" style="143" customWidth="1"/>
    <col min="15373" max="15373" width="15.140625" style="143" customWidth="1"/>
    <col min="15374" max="15374" width="13.7109375" style="143" customWidth="1"/>
    <col min="15375" max="15375" width="7.7109375" style="143" customWidth="1"/>
    <col min="15376" max="15376" width="7.8515625" style="143" customWidth="1"/>
    <col min="15377" max="15377" width="12.57421875" style="143" bestFit="1" customWidth="1"/>
    <col min="15378" max="15378" width="11.421875" style="143" bestFit="1" customWidth="1"/>
    <col min="15379" max="15616" width="10.28125" style="143" customWidth="1"/>
    <col min="15617" max="15617" width="5.7109375" style="143" customWidth="1"/>
    <col min="15618" max="15618" width="0.9921875" style="143" customWidth="1"/>
    <col min="15619" max="15619" width="14.00390625" style="143" customWidth="1"/>
    <col min="15620" max="15620" width="25.00390625" style="143" customWidth="1"/>
    <col min="15621" max="15621" width="15.57421875" style="143" customWidth="1"/>
    <col min="15622" max="15622" width="14.8515625" style="143" customWidth="1"/>
    <col min="15623" max="15623" width="15.421875" style="143" customWidth="1"/>
    <col min="15624" max="15624" width="12.28125" style="143" customWidth="1"/>
    <col min="15625" max="15625" width="13.8515625" style="143" customWidth="1"/>
    <col min="15626" max="15626" width="11.421875" style="143" customWidth="1"/>
    <col min="15627" max="15627" width="14.140625" style="143" customWidth="1"/>
    <col min="15628" max="15628" width="10.00390625" style="143" customWidth="1"/>
    <col min="15629" max="15629" width="15.140625" style="143" customWidth="1"/>
    <col min="15630" max="15630" width="13.7109375" style="143" customWidth="1"/>
    <col min="15631" max="15631" width="7.7109375" style="143" customWidth="1"/>
    <col min="15632" max="15632" width="7.8515625" style="143" customWidth="1"/>
    <col min="15633" max="15633" width="12.57421875" style="143" bestFit="1" customWidth="1"/>
    <col min="15634" max="15634" width="11.421875" style="143" bestFit="1" customWidth="1"/>
    <col min="15635" max="15872" width="10.28125" style="143" customWidth="1"/>
    <col min="15873" max="15873" width="5.7109375" style="143" customWidth="1"/>
    <col min="15874" max="15874" width="0.9921875" style="143" customWidth="1"/>
    <col min="15875" max="15875" width="14.00390625" style="143" customWidth="1"/>
    <col min="15876" max="15876" width="25.00390625" style="143" customWidth="1"/>
    <col min="15877" max="15877" width="15.57421875" style="143" customWidth="1"/>
    <col min="15878" max="15878" width="14.8515625" style="143" customWidth="1"/>
    <col min="15879" max="15879" width="15.421875" style="143" customWidth="1"/>
    <col min="15880" max="15880" width="12.28125" style="143" customWidth="1"/>
    <col min="15881" max="15881" width="13.8515625" style="143" customWidth="1"/>
    <col min="15882" max="15882" width="11.421875" style="143" customWidth="1"/>
    <col min="15883" max="15883" width="14.140625" style="143" customWidth="1"/>
    <col min="15884" max="15884" width="10.00390625" style="143" customWidth="1"/>
    <col min="15885" max="15885" width="15.140625" style="143" customWidth="1"/>
    <col min="15886" max="15886" width="13.7109375" style="143" customWidth="1"/>
    <col min="15887" max="15887" width="7.7109375" style="143" customWidth="1"/>
    <col min="15888" max="15888" width="7.8515625" style="143" customWidth="1"/>
    <col min="15889" max="15889" width="12.57421875" style="143" bestFit="1" customWidth="1"/>
    <col min="15890" max="15890" width="11.421875" style="143" bestFit="1" customWidth="1"/>
    <col min="15891" max="16128" width="10.28125" style="143" customWidth="1"/>
    <col min="16129" max="16129" width="5.7109375" style="143" customWidth="1"/>
    <col min="16130" max="16130" width="0.9921875" style="143" customWidth="1"/>
    <col min="16131" max="16131" width="14.00390625" style="143" customWidth="1"/>
    <col min="16132" max="16132" width="25.00390625" style="143" customWidth="1"/>
    <col min="16133" max="16133" width="15.57421875" style="143" customWidth="1"/>
    <col min="16134" max="16134" width="14.8515625" style="143" customWidth="1"/>
    <col min="16135" max="16135" width="15.421875" style="143" customWidth="1"/>
    <col min="16136" max="16136" width="12.28125" style="143" customWidth="1"/>
    <col min="16137" max="16137" width="13.8515625" style="143" customWidth="1"/>
    <col min="16138" max="16138" width="11.421875" style="143" customWidth="1"/>
    <col min="16139" max="16139" width="14.140625" style="143" customWidth="1"/>
    <col min="16140" max="16140" width="10.00390625" style="143" customWidth="1"/>
    <col min="16141" max="16141" width="15.140625" style="143" customWidth="1"/>
    <col min="16142" max="16142" width="13.7109375" style="143" customWidth="1"/>
    <col min="16143" max="16143" width="7.7109375" style="143" customWidth="1"/>
    <col min="16144" max="16144" width="7.8515625" style="143" customWidth="1"/>
    <col min="16145" max="16145" width="12.57421875" style="143" bestFit="1" customWidth="1"/>
    <col min="16146" max="16146" width="11.421875" style="143" bestFit="1" customWidth="1"/>
    <col min="16147" max="16243" width="10.28125" style="143" customWidth="1"/>
    <col min="16244" max="16384" width="10.28125" style="143" customWidth="1"/>
  </cols>
  <sheetData>
    <row r="1" spans="1:16" s="25" customFormat="1" ht="18.75" thickTop="1">
      <c r="A1" s="27"/>
      <c r="B1" s="28"/>
      <c r="C1" s="28"/>
      <c r="D1" s="28"/>
      <c r="E1" s="28"/>
      <c r="F1" s="28"/>
      <c r="G1" s="29"/>
      <c r="H1" s="30"/>
      <c r="I1" s="31"/>
      <c r="J1" s="30"/>
      <c r="K1" s="32"/>
      <c r="L1" s="33"/>
      <c r="M1" s="34"/>
      <c r="N1" s="35"/>
      <c r="O1" s="34"/>
      <c r="P1" s="36"/>
    </row>
    <row r="2" spans="1:16" s="25" customFormat="1" ht="27.75">
      <c r="A2" s="37"/>
      <c r="B2" s="38"/>
      <c r="C2" s="39" t="s">
        <v>151</v>
      </c>
      <c r="D2" s="38"/>
      <c r="E2" s="38"/>
      <c r="F2" s="38"/>
      <c r="G2" s="40"/>
      <c r="H2" s="41"/>
      <c r="I2" s="42"/>
      <c r="J2" s="41"/>
      <c r="K2" s="38"/>
      <c r="L2" s="41"/>
      <c r="M2" s="38"/>
      <c r="N2" s="41"/>
      <c r="O2" s="38"/>
      <c r="P2" s="43"/>
    </row>
    <row r="3" spans="1:16" s="25" customFormat="1" ht="18">
      <c r="A3" s="44" t="s">
        <v>152</v>
      </c>
      <c r="B3" s="45"/>
      <c r="C3" s="46"/>
      <c r="D3" s="46"/>
      <c r="E3" s="46"/>
      <c r="F3" s="46"/>
      <c r="G3" s="47"/>
      <c r="H3" s="48"/>
      <c r="I3" s="49"/>
      <c r="J3" s="48"/>
      <c r="K3" s="46"/>
      <c r="L3" s="48"/>
      <c r="M3" s="46"/>
      <c r="N3" s="48"/>
      <c r="O3" s="46"/>
      <c r="P3" s="50"/>
    </row>
    <row r="4" spans="1:16" s="25" customFormat="1" ht="27">
      <c r="A4" s="51"/>
      <c r="B4" s="46"/>
      <c r="C4" s="52" t="s">
        <v>153</v>
      </c>
      <c r="D4" s="46"/>
      <c r="E4" s="46"/>
      <c r="F4" s="46"/>
      <c r="G4" s="47"/>
      <c r="H4" s="48"/>
      <c r="I4" s="49"/>
      <c r="J4" s="48"/>
      <c r="K4" s="46"/>
      <c r="L4" s="48"/>
      <c r="M4" s="46"/>
      <c r="N4" s="48"/>
      <c r="O4" s="46"/>
      <c r="P4" s="50"/>
    </row>
    <row r="5" spans="1:16" s="25" customFormat="1" ht="18" customHeight="1">
      <c r="A5" s="44" t="s">
        <v>175</v>
      </c>
      <c r="B5" s="45"/>
      <c r="C5" s="46"/>
      <c r="D5" s="46"/>
      <c r="E5" s="46"/>
      <c r="F5" s="46"/>
      <c r="G5" s="47"/>
      <c r="H5" s="48"/>
      <c r="I5" s="49"/>
      <c r="J5" s="48"/>
      <c r="K5" s="46"/>
      <c r="L5" s="48"/>
      <c r="M5" s="46"/>
      <c r="N5" s="48"/>
      <c r="O5" s="46"/>
      <c r="P5" s="50"/>
    </row>
    <row r="6" spans="1:16" s="25" customFormat="1" ht="30.75" customHeight="1">
      <c r="A6" s="169" t="s">
        <v>172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1"/>
    </row>
    <row r="7" spans="1:16" s="25" customFormat="1" ht="7.5" customHeight="1">
      <c r="A7" s="53"/>
      <c r="B7" s="54"/>
      <c r="C7" s="54"/>
      <c r="D7" s="38"/>
      <c r="E7" s="38"/>
      <c r="F7" s="38"/>
      <c r="G7" s="40"/>
      <c r="H7" s="41"/>
      <c r="I7" s="42"/>
      <c r="J7" s="41"/>
      <c r="K7" s="38"/>
      <c r="L7" s="41"/>
      <c r="M7" s="38"/>
      <c r="N7" s="41"/>
      <c r="O7" s="38"/>
      <c r="P7" s="43"/>
    </row>
    <row r="8" spans="1:16" s="62" customFormat="1" ht="18.75" thickBot="1">
      <c r="A8" s="55" t="s">
        <v>242</v>
      </c>
      <c r="B8" s="56"/>
      <c r="C8" s="57"/>
      <c r="D8" s="57"/>
      <c r="E8" s="57"/>
      <c r="F8" s="57"/>
      <c r="G8" s="58"/>
      <c r="H8" s="59"/>
      <c r="I8" s="60"/>
      <c r="J8" s="59"/>
      <c r="K8" s="57"/>
      <c r="L8" s="59"/>
      <c r="M8" s="57"/>
      <c r="N8" s="59"/>
      <c r="O8" s="57"/>
      <c r="P8" s="61"/>
    </row>
    <row r="9" spans="1:16" s="70" customFormat="1" ht="19.5" thickBot="1" thickTop="1">
      <c r="A9" s="63"/>
      <c r="B9" s="64"/>
      <c r="C9" s="65" t="s">
        <v>154</v>
      </c>
      <c r="D9" s="65"/>
      <c r="E9" s="65"/>
      <c r="F9" s="65"/>
      <c r="G9" s="66"/>
      <c r="H9" s="67"/>
      <c r="I9" s="68"/>
      <c r="J9" s="67"/>
      <c r="K9" s="65"/>
      <c r="L9" s="67"/>
      <c r="M9" s="65"/>
      <c r="N9" s="69"/>
      <c r="O9" s="192"/>
      <c r="P9" s="193"/>
    </row>
    <row r="10" spans="1:16" s="70" customFormat="1" ht="13.5" customHeight="1" thickTop="1">
      <c r="A10" s="172" t="s">
        <v>155</v>
      </c>
      <c r="B10" s="71"/>
      <c r="C10" s="175" t="s">
        <v>156</v>
      </c>
      <c r="D10" s="176"/>
      <c r="E10" s="163" t="s">
        <v>157</v>
      </c>
      <c r="F10" s="181" t="s">
        <v>141</v>
      </c>
      <c r="G10" s="166" t="s">
        <v>158</v>
      </c>
      <c r="H10" s="160" t="s">
        <v>141</v>
      </c>
      <c r="I10" s="163" t="s">
        <v>159</v>
      </c>
      <c r="J10" s="160" t="s">
        <v>141</v>
      </c>
      <c r="K10" s="166" t="s">
        <v>160</v>
      </c>
      <c r="L10" s="184" t="s">
        <v>141</v>
      </c>
      <c r="M10" s="166" t="s">
        <v>161</v>
      </c>
      <c r="N10" s="187" t="s">
        <v>141</v>
      </c>
      <c r="O10" s="190"/>
      <c r="P10" s="191"/>
    </row>
    <row r="11" spans="1:16" s="70" customFormat="1" ht="12.75">
      <c r="A11" s="173"/>
      <c r="B11" s="72"/>
      <c r="C11" s="177"/>
      <c r="D11" s="178"/>
      <c r="E11" s="164"/>
      <c r="F11" s="182"/>
      <c r="G11" s="167"/>
      <c r="H11" s="161"/>
      <c r="I11" s="164"/>
      <c r="J11" s="161"/>
      <c r="K11" s="167"/>
      <c r="L11" s="185"/>
      <c r="M11" s="167"/>
      <c r="N11" s="188"/>
      <c r="O11" s="73"/>
      <c r="P11" s="74"/>
    </row>
    <row r="12" spans="1:16" s="70" customFormat="1" ht="13.5" thickBot="1">
      <c r="A12" s="174"/>
      <c r="B12" s="75"/>
      <c r="C12" s="179"/>
      <c r="D12" s="180"/>
      <c r="E12" s="165"/>
      <c r="F12" s="183"/>
      <c r="G12" s="168"/>
      <c r="H12" s="162"/>
      <c r="I12" s="165"/>
      <c r="J12" s="162"/>
      <c r="K12" s="168"/>
      <c r="L12" s="186"/>
      <c r="M12" s="168"/>
      <c r="N12" s="189"/>
      <c r="O12" s="76"/>
      <c r="P12" s="77"/>
    </row>
    <row r="13" spans="1:18" s="90" customFormat="1" ht="18" customHeight="1" thickTop="1">
      <c r="A13" s="78" t="s">
        <v>145</v>
      </c>
      <c r="B13" s="79"/>
      <c r="C13" s="80" t="s">
        <v>173</v>
      </c>
      <c r="D13" s="81"/>
      <c r="E13" s="82">
        <v>3464.43</v>
      </c>
      <c r="F13" s="83">
        <f>E13/E27</f>
        <v>0.02746131083264979</v>
      </c>
      <c r="G13" s="84">
        <v>3464.43</v>
      </c>
      <c r="H13" s="85">
        <v>1</v>
      </c>
      <c r="I13" s="84"/>
      <c r="J13" s="85"/>
      <c r="K13" s="84"/>
      <c r="L13" s="85"/>
      <c r="M13" s="84"/>
      <c r="N13" s="85"/>
      <c r="O13" s="86"/>
      <c r="P13" s="87"/>
      <c r="Q13" s="88"/>
      <c r="R13" s="89"/>
    </row>
    <row r="14" spans="1:18" s="90" customFormat="1" ht="18" customHeight="1">
      <c r="A14" s="78" t="s">
        <v>143</v>
      </c>
      <c r="B14" s="91"/>
      <c r="C14" s="80" t="s">
        <v>15</v>
      </c>
      <c r="D14" s="81"/>
      <c r="E14" s="92">
        <v>19564.49</v>
      </c>
      <c r="F14" s="83">
        <f>E14/E27</f>
        <v>0.1550807899632172</v>
      </c>
      <c r="G14" s="84">
        <f>E14*100%</f>
        <v>19564.49</v>
      </c>
      <c r="H14" s="93">
        <f>G14/E14</f>
        <v>1</v>
      </c>
      <c r="I14" s="94" t="s">
        <v>162</v>
      </c>
      <c r="J14" s="93" t="s">
        <v>162</v>
      </c>
      <c r="K14" s="94" t="s">
        <v>162</v>
      </c>
      <c r="L14" s="93" t="s">
        <v>162</v>
      </c>
      <c r="M14" s="94" t="s">
        <v>162</v>
      </c>
      <c r="N14" s="93" t="s">
        <v>162</v>
      </c>
      <c r="O14" s="95"/>
      <c r="P14" s="87"/>
      <c r="Q14" s="88"/>
      <c r="R14" s="89"/>
    </row>
    <row r="15" spans="1:18" s="90" customFormat="1" ht="18" customHeight="1">
      <c r="A15" s="78" t="s">
        <v>142</v>
      </c>
      <c r="B15" s="91"/>
      <c r="C15" s="80" t="s">
        <v>174</v>
      </c>
      <c r="D15" s="81"/>
      <c r="E15" s="92">
        <v>69.3</v>
      </c>
      <c r="F15" s="83">
        <f>E15/E27</f>
        <v>0.0005493165804194717</v>
      </c>
      <c r="G15" s="96" t="s">
        <v>162</v>
      </c>
      <c r="H15" s="93" t="s">
        <v>162</v>
      </c>
      <c r="I15" s="94" t="s">
        <v>162</v>
      </c>
      <c r="J15" s="93" t="s">
        <v>162</v>
      </c>
      <c r="K15" s="94">
        <v>69.3</v>
      </c>
      <c r="L15" s="93">
        <v>1</v>
      </c>
      <c r="M15" s="84"/>
      <c r="N15" s="93"/>
      <c r="O15" s="95"/>
      <c r="P15" s="87"/>
      <c r="Q15" s="88"/>
      <c r="R15" s="89"/>
    </row>
    <row r="16" spans="1:18" s="90" customFormat="1" ht="18" customHeight="1">
      <c r="A16" s="78" t="s">
        <v>144</v>
      </c>
      <c r="B16" s="91"/>
      <c r="C16" s="80" t="s">
        <v>35</v>
      </c>
      <c r="D16" s="81"/>
      <c r="E16" s="92">
        <v>5600.82</v>
      </c>
      <c r="F16" s="83">
        <f>E16/E27</f>
        <v>0.04439571846962461</v>
      </c>
      <c r="G16" s="96" t="s">
        <v>162</v>
      </c>
      <c r="H16" s="93" t="s">
        <v>162</v>
      </c>
      <c r="I16" s="94">
        <v>5600.82</v>
      </c>
      <c r="J16" s="93">
        <v>1</v>
      </c>
      <c r="K16" s="94" t="s">
        <v>162</v>
      </c>
      <c r="L16" s="93" t="s">
        <v>162</v>
      </c>
      <c r="M16" s="84"/>
      <c r="N16" s="93"/>
      <c r="O16" s="95"/>
      <c r="P16" s="87"/>
      <c r="Q16" s="88"/>
      <c r="R16" s="89"/>
    </row>
    <row r="17" spans="1:18" s="90" customFormat="1" ht="18" customHeight="1">
      <c r="A17" s="78" t="s">
        <v>146</v>
      </c>
      <c r="B17" s="79"/>
      <c r="C17" s="80" t="s">
        <v>40</v>
      </c>
      <c r="D17" s="81"/>
      <c r="E17" s="82">
        <v>3535.43</v>
      </c>
      <c r="F17" s="83">
        <f>E17/E27</f>
        <v>0.02802410271157883</v>
      </c>
      <c r="G17" s="97">
        <f>E17*100%</f>
        <v>3535.43</v>
      </c>
      <c r="H17" s="93">
        <v>1</v>
      </c>
      <c r="I17" s="97"/>
      <c r="J17" s="93"/>
      <c r="K17" s="94" t="s">
        <v>162</v>
      </c>
      <c r="L17" s="93" t="s">
        <v>162</v>
      </c>
      <c r="M17" s="94" t="s">
        <v>162</v>
      </c>
      <c r="N17" s="93" t="s">
        <v>162</v>
      </c>
      <c r="O17" s="98"/>
      <c r="P17" s="87"/>
      <c r="Q17" s="88"/>
      <c r="R17" s="89"/>
    </row>
    <row r="18" spans="1:18" s="90" customFormat="1" ht="18" customHeight="1">
      <c r="A18" s="78" t="s">
        <v>147</v>
      </c>
      <c r="B18" s="79"/>
      <c r="C18" s="80" t="s">
        <v>165</v>
      </c>
      <c r="D18" s="81"/>
      <c r="E18" s="82">
        <v>17592.77</v>
      </c>
      <c r="F18" s="83">
        <f>E18/E27</f>
        <v>0.13945166315304863</v>
      </c>
      <c r="G18" s="94" t="s">
        <v>162</v>
      </c>
      <c r="H18" s="93" t="s">
        <v>162</v>
      </c>
      <c r="I18" s="97">
        <f>E18*100%</f>
        <v>17592.77</v>
      </c>
      <c r="J18" s="93">
        <v>1</v>
      </c>
      <c r="K18" s="94" t="s">
        <v>162</v>
      </c>
      <c r="L18" s="93" t="s">
        <v>162</v>
      </c>
      <c r="M18" s="94" t="s">
        <v>162</v>
      </c>
      <c r="N18" s="93" t="s">
        <v>162</v>
      </c>
      <c r="O18" s="98"/>
      <c r="P18" s="87"/>
      <c r="Q18" s="88"/>
      <c r="R18" s="89"/>
    </row>
    <row r="19" spans="1:18" s="90" customFormat="1" ht="18" customHeight="1">
      <c r="A19" s="78" t="s">
        <v>148</v>
      </c>
      <c r="B19" s="79"/>
      <c r="C19" s="80" t="s">
        <v>166</v>
      </c>
      <c r="D19" s="81"/>
      <c r="E19" s="82">
        <v>17448.92</v>
      </c>
      <c r="F19" s="83">
        <f>E19/E27</f>
        <v>0.13831141509975364</v>
      </c>
      <c r="G19" s="94" t="s">
        <v>162</v>
      </c>
      <c r="H19" s="93" t="s">
        <v>162</v>
      </c>
      <c r="I19" s="94" t="s">
        <v>162</v>
      </c>
      <c r="J19" s="93" t="s">
        <v>162</v>
      </c>
      <c r="K19" s="97">
        <f>E19*100%</f>
        <v>17448.92</v>
      </c>
      <c r="L19" s="93">
        <v>1</v>
      </c>
      <c r="M19" s="94" t="s">
        <v>162</v>
      </c>
      <c r="N19" s="93" t="s">
        <v>162</v>
      </c>
      <c r="O19" s="98"/>
      <c r="P19" s="87"/>
      <c r="Q19" s="88"/>
      <c r="R19" s="89"/>
    </row>
    <row r="20" spans="1:18" s="90" customFormat="1" ht="18" customHeight="1">
      <c r="A20" s="78" t="s">
        <v>149</v>
      </c>
      <c r="B20" s="91"/>
      <c r="C20" s="80" t="s">
        <v>167</v>
      </c>
      <c r="D20" s="81"/>
      <c r="E20" s="82">
        <v>8069.83</v>
      </c>
      <c r="F20" s="83">
        <f>E20/E27</f>
        <v>0.06396668715968926</v>
      </c>
      <c r="G20" s="94" t="s">
        <v>162</v>
      </c>
      <c r="H20" s="93" t="s">
        <v>162</v>
      </c>
      <c r="I20" s="97">
        <f>E20*50%</f>
        <v>4034.915</v>
      </c>
      <c r="J20" s="93">
        <f>I20/E20</f>
        <v>0.5</v>
      </c>
      <c r="K20" s="97">
        <f>E20*50%</f>
        <v>4034.915</v>
      </c>
      <c r="L20" s="93">
        <f>K20/E20</f>
        <v>0.5</v>
      </c>
      <c r="M20" s="94" t="s">
        <v>162</v>
      </c>
      <c r="N20" s="93" t="s">
        <v>162</v>
      </c>
      <c r="O20" s="95"/>
      <c r="P20" s="87"/>
      <c r="Q20" s="88"/>
      <c r="R20" s="89"/>
    </row>
    <row r="21" spans="1:18" s="90" customFormat="1" ht="18" customHeight="1">
      <c r="A21" s="78" t="s">
        <v>150</v>
      </c>
      <c r="B21" s="79"/>
      <c r="C21" s="80" t="s">
        <v>168</v>
      </c>
      <c r="D21" s="81"/>
      <c r="E21" s="82">
        <v>21605.84</v>
      </c>
      <c r="F21" s="83">
        <f>E21/E27</f>
        <v>0.1712618491470453</v>
      </c>
      <c r="G21" s="94" t="s">
        <v>162</v>
      </c>
      <c r="H21" s="93" t="s">
        <v>162</v>
      </c>
      <c r="I21" s="94" t="s">
        <v>162</v>
      </c>
      <c r="J21" s="93" t="s">
        <v>162</v>
      </c>
      <c r="K21" s="97">
        <f>E21*100%</f>
        <v>21605.84</v>
      </c>
      <c r="L21" s="93">
        <f>K21/E21</f>
        <v>1</v>
      </c>
      <c r="M21" s="94" t="s">
        <v>162</v>
      </c>
      <c r="N21" s="93" t="s">
        <v>162</v>
      </c>
      <c r="O21" s="95"/>
      <c r="P21" s="87"/>
      <c r="Q21" s="88"/>
      <c r="R21" s="89"/>
    </row>
    <row r="22" spans="1:18" s="90" customFormat="1" ht="18" customHeight="1">
      <c r="A22" s="78" t="s">
        <v>163</v>
      </c>
      <c r="B22" s="99"/>
      <c r="C22" s="100" t="s">
        <v>113</v>
      </c>
      <c r="D22" s="101"/>
      <c r="E22" s="82">
        <v>24140.4</v>
      </c>
      <c r="F22" s="83">
        <f>E22/E27</f>
        <v>0.19135240949434656</v>
      </c>
      <c r="G22" s="97">
        <f>E22*100%</f>
        <v>24140.4</v>
      </c>
      <c r="H22" s="93">
        <v>1</v>
      </c>
      <c r="I22" s="94" t="s">
        <v>162</v>
      </c>
      <c r="J22" s="93" t="s">
        <v>162</v>
      </c>
      <c r="K22" s="94" t="s">
        <v>162</v>
      </c>
      <c r="L22" s="93" t="s">
        <v>162</v>
      </c>
      <c r="M22" s="94" t="s">
        <v>162</v>
      </c>
      <c r="N22" s="93" t="s">
        <v>162</v>
      </c>
      <c r="O22" s="102"/>
      <c r="P22" s="103"/>
      <c r="Q22" s="88"/>
      <c r="R22" s="89"/>
    </row>
    <row r="23" spans="1:18" s="90" customFormat="1" ht="18" customHeight="1">
      <c r="A23" s="78" t="s">
        <v>164</v>
      </c>
      <c r="B23" s="99"/>
      <c r="C23" s="100" t="s">
        <v>169</v>
      </c>
      <c r="D23" s="101"/>
      <c r="E23" s="82">
        <v>5064.53</v>
      </c>
      <c r="F23" s="83">
        <f>E23/E27</f>
        <v>0.04014473738862665</v>
      </c>
      <c r="G23" s="94" t="s">
        <v>162</v>
      </c>
      <c r="H23" s="93" t="s">
        <v>162</v>
      </c>
      <c r="I23" s="94" t="s">
        <v>162</v>
      </c>
      <c r="J23" s="93" t="s">
        <v>162</v>
      </c>
      <c r="K23" s="94">
        <v>5064.53</v>
      </c>
      <c r="L23" s="93">
        <v>1</v>
      </c>
      <c r="M23" s="97"/>
      <c r="N23" s="93"/>
      <c r="O23" s="102"/>
      <c r="P23" s="103"/>
      <c r="Q23" s="88"/>
      <c r="R23" s="89"/>
    </row>
    <row r="24" spans="1:18" s="90" customFormat="1" ht="18" customHeight="1">
      <c r="A24" s="78"/>
      <c r="B24" s="99"/>
      <c r="C24" s="100"/>
      <c r="D24" s="101"/>
      <c r="E24" s="82"/>
      <c r="F24" s="83">
        <f>E24/E27</f>
        <v>0</v>
      </c>
      <c r="G24" s="94" t="s">
        <v>162</v>
      </c>
      <c r="H24" s="93" t="s">
        <v>162</v>
      </c>
      <c r="I24" s="94" t="s">
        <v>162</v>
      </c>
      <c r="J24" s="93" t="s">
        <v>162</v>
      </c>
      <c r="K24" s="94" t="s">
        <v>162</v>
      </c>
      <c r="L24" s="93" t="s">
        <v>162</v>
      </c>
      <c r="M24" s="97">
        <f>E24*100%</f>
        <v>0</v>
      </c>
      <c r="N24" s="93"/>
      <c r="O24" s="102"/>
      <c r="P24" s="103"/>
      <c r="Q24" s="88"/>
      <c r="R24" s="89"/>
    </row>
    <row r="25" spans="1:18" s="90" customFormat="1" ht="18" customHeight="1" thickBot="1">
      <c r="A25" s="78"/>
      <c r="B25" s="99"/>
      <c r="C25" s="100"/>
      <c r="D25" s="101"/>
      <c r="E25" s="82"/>
      <c r="F25" s="83">
        <f>E25/E27</f>
        <v>0</v>
      </c>
      <c r="G25" s="94" t="s">
        <v>162</v>
      </c>
      <c r="H25" s="93" t="s">
        <v>162</v>
      </c>
      <c r="I25" s="104" t="s">
        <v>162</v>
      </c>
      <c r="J25" s="105" t="s">
        <v>162</v>
      </c>
      <c r="K25" s="97">
        <f>E25*100%</f>
        <v>0</v>
      </c>
      <c r="L25" s="93">
        <v>1</v>
      </c>
      <c r="M25" s="94" t="s">
        <v>162</v>
      </c>
      <c r="N25" s="93" t="s">
        <v>162</v>
      </c>
      <c r="O25" s="102"/>
      <c r="P25" s="103"/>
      <c r="Q25" s="88"/>
      <c r="R25" s="89"/>
    </row>
    <row r="26" spans="1:18" s="118" customFormat="1" ht="18" customHeight="1" thickBot="1" thickTop="1">
      <c r="A26" s="106"/>
      <c r="B26" s="107"/>
      <c r="C26" s="107" t="s">
        <v>170</v>
      </c>
      <c r="D26" s="108"/>
      <c r="E26" s="109">
        <f>SUM(E13:E25)</f>
        <v>126156.76000000001</v>
      </c>
      <c r="F26" s="110">
        <f>SUM(F13:F25)</f>
        <v>1</v>
      </c>
      <c r="G26" s="111">
        <f>SUM(G13:G25)</f>
        <v>50704.75</v>
      </c>
      <c r="H26" s="112">
        <f>G26/E27</f>
        <v>0.4019186130017923</v>
      </c>
      <c r="I26" s="111">
        <f>SUM(I13:I25)</f>
        <v>27228.505</v>
      </c>
      <c r="J26" s="112">
        <f>I26/E27</f>
        <v>0.21583072520251786</v>
      </c>
      <c r="K26" s="111">
        <f>SUM(K13:K25)</f>
        <v>48223.505</v>
      </c>
      <c r="L26" s="112">
        <f>K26/E27</f>
        <v>0.3822506617956897</v>
      </c>
      <c r="M26" s="111">
        <f>SUM(M13:M25)</f>
        <v>0</v>
      </c>
      <c r="N26" s="113">
        <f>M26/E27</f>
        <v>0</v>
      </c>
      <c r="O26" s="114"/>
      <c r="P26" s="115"/>
      <c r="Q26" s="116"/>
      <c r="R26" s="117"/>
    </row>
    <row r="27" spans="1:16" s="118" customFormat="1" ht="18" customHeight="1" thickBot="1" thickTop="1">
      <c r="A27" s="119"/>
      <c r="B27" s="120"/>
      <c r="C27" s="121" t="s">
        <v>171</v>
      </c>
      <c r="D27" s="122"/>
      <c r="E27" s="123">
        <f>E26</f>
        <v>126156.76000000001</v>
      </c>
      <c r="F27" s="124">
        <f>SUM(F26)</f>
        <v>1</v>
      </c>
      <c r="G27" s="125">
        <f>SUM(G26)</f>
        <v>50704.75</v>
      </c>
      <c r="H27" s="126">
        <f>SUM(H26)</f>
        <v>0.4019186130017923</v>
      </c>
      <c r="I27" s="125">
        <f aca="true" t="shared" si="0" ref="I27:N27">G27+I26</f>
        <v>77933.255</v>
      </c>
      <c r="J27" s="126">
        <f t="shared" si="0"/>
        <v>0.6177493382043102</v>
      </c>
      <c r="K27" s="125">
        <f t="shared" si="0"/>
        <v>126156.76000000001</v>
      </c>
      <c r="L27" s="127">
        <f t="shared" si="0"/>
        <v>0.9999999999999999</v>
      </c>
      <c r="M27" s="128"/>
      <c r="N27" s="126">
        <f t="shared" si="0"/>
        <v>0.9999999999999999</v>
      </c>
      <c r="O27" s="129"/>
      <c r="P27" s="130"/>
    </row>
    <row r="28" spans="1:14" s="132" customFormat="1" ht="12.75" thickTop="1">
      <c r="A28" s="131"/>
      <c r="D28" s="133"/>
      <c r="E28" s="134"/>
      <c r="G28" s="133"/>
      <c r="H28" s="135"/>
      <c r="I28" s="134"/>
      <c r="J28" s="135"/>
      <c r="L28" s="135"/>
      <c r="N28" s="135"/>
    </row>
    <row r="29" spans="1:14" s="132" customFormat="1" ht="12.75">
      <c r="A29" s="131"/>
      <c r="D29" s="133"/>
      <c r="E29" s="134"/>
      <c r="G29" s="133"/>
      <c r="H29" s="135"/>
      <c r="I29" s="134"/>
      <c r="J29" s="135"/>
      <c r="L29" s="135"/>
      <c r="N29" s="135"/>
    </row>
    <row r="30" spans="1:115" s="137" customFormat="1" ht="12.75">
      <c r="A30" s="136"/>
      <c r="D30" s="138"/>
      <c r="E30" s="139"/>
      <c r="G30" s="138"/>
      <c r="H30" s="140"/>
      <c r="I30" s="139"/>
      <c r="J30" s="140"/>
      <c r="L30" s="140"/>
      <c r="N30" s="140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1"/>
      <c r="CU30" s="141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1"/>
      <c r="DK30" s="141"/>
    </row>
    <row r="31" ht="12.75">
      <c r="A31" s="142"/>
    </row>
    <row r="32" ht="12.75">
      <c r="A32" s="142"/>
    </row>
    <row r="33" spans="1:8" ht="12.75">
      <c r="A33" s="142"/>
      <c r="F33" s="148"/>
      <c r="H33" s="149"/>
    </row>
    <row r="34" spans="1:6" ht="12.75">
      <c r="A34" s="142"/>
      <c r="F34" s="148"/>
    </row>
    <row r="35" ht="12.75">
      <c r="A35" s="142"/>
    </row>
    <row r="36" spans="1:6" ht="12.75">
      <c r="A36" s="142"/>
      <c r="F36" s="148"/>
    </row>
    <row r="37" ht="12.75">
      <c r="A37" s="142"/>
    </row>
    <row r="38" ht="12.75">
      <c r="A38" s="142"/>
    </row>
    <row r="39" ht="12.75">
      <c r="A39" s="142"/>
    </row>
    <row r="40" ht="12.75">
      <c r="A40" s="142"/>
    </row>
    <row r="41" ht="12.75">
      <c r="A41" s="142"/>
    </row>
    <row r="42" ht="12.75">
      <c r="A42" s="142"/>
    </row>
    <row r="43" ht="12.75">
      <c r="A43" s="142"/>
    </row>
    <row r="44" ht="12.75">
      <c r="A44" s="142"/>
    </row>
  </sheetData>
  <mergeCells count="15">
    <mergeCell ref="H10:H12"/>
    <mergeCell ref="I10:I12"/>
    <mergeCell ref="J10:J12"/>
    <mergeCell ref="K10:K12"/>
    <mergeCell ref="A6:P6"/>
    <mergeCell ref="A10:A12"/>
    <mergeCell ref="C10:D12"/>
    <mergeCell ref="E10:E12"/>
    <mergeCell ref="F10:F12"/>
    <mergeCell ref="G10:G12"/>
    <mergeCell ref="L10:L12"/>
    <mergeCell ref="M10:M12"/>
    <mergeCell ref="N10:N12"/>
    <mergeCell ref="O10:P10"/>
    <mergeCell ref="O9:P9"/>
  </mergeCells>
  <printOptions/>
  <pageMargins left="0.511811024" right="0.511811024" top="0.787401575" bottom="0.787401575" header="0.31496062" footer="0.31496062"/>
  <pageSetup horizontalDpi="600" verticalDpi="600" orientation="landscape" paperSize="9" scale="70" r:id="rId1"/>
  <colBreaks count="1" manualBreakCount="1">
    <brk id="14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Dayse Said de Barros</dc:creator>
  <cp:keywords/>
  <dc:description/>
  <cp:lastModifiedBy>USUARIO</cp:lastModifiedBy>
  <cp:lastPrinted>2017-06-22T19:32:16Z</cp:lastPrinted>
  <dcterms:created xsi:type="dcterms:W3CDTF">2017-07-08T19:24:40Z</dcterms:created>
  <dcterms:modified xsi:type="dcterms:W3CDTF">2018-09-05T22:35:37Z</dcterms:modified>
  <cp:category/>
  <cp:version/>
  <cp:contentType/>
  <cp:contentStatus/>
</cp:coreProperties>
</file>